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ink/ink1.xml" ContentType="application/inkml+xml"/>
  <Override PartName="/xl/ink/ink2.xml" ContentType="application/inkml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"/>
    </mc:Choice>
  </mc:AlternateContent>
  <xr:revisionPtr revIDLastSave="0" documentId="8_{168EEE65-1E8B-4061-B915-68E318B62DFA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Exportaciones" sheetId="1" r:id="rId1"/>
    <sheet name="Importaciones" sheetId="4" r:id="rId2"/>
    <sheet name="Balanza Comercial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3" l="1"/>
  <c r="C18" i="4"/>
  <c r="B107" i="1" l="1"/>
  <c r="E44" i="1"/>
  <c r="C44" i="1"/>
  <c r="C18" i="1"/>
  <c r="B16" i="3" l="1"/>
  <c r="B7" i="3"/>
  <c r="B8" i="3"/>
  <c r="B9" i="3"/>
  <c r="B10" i="3"/>
  <c r="B11" i="3"/>
  <c r="B12" i="3"/>
  <c r="B13" i="3"/>
  <c r="B14" i="3"/>
  <c r="B15" i="3"/>
  <c r="B6" i="3"/>
  <c r="C17" i="4"/>
  <c r="E43" i="1" l="1"/>
  <c r="C43" i="1"/>
  <c r="C9" i="1"/>
  <c r="C10" i="1"/>
  <c r="C11" i="1"/>
  <c r="C12" i="1"/>
  <c r="C13" i="1"/>
  <c r="C14" i="1"/>
  <c r="C15" i="1"/>
  <c r="C16" i="1"/>
  <c r="C17" i="1"/>
  <c r="C8" i="1"/>
  <c r="C16" i="4" l="1"/>
  <c r="E42" i="1" l="1"/>
  <c r="C42" i="1" l="1"/>
  <c r="C15" i="4" l="1"/>
  <c r="C9" i="4"/>
  <c r="C10" i="4"/>
  <c r="C11" i="4"/>
  <c r="C12" i="4"/>
  <c r="C13" i="4"/>
  <c r="C14" i="4"/>
  <c r="C8" i="4"/>
  <c r="E35" i="1"/>
  <c r="E36" i="1"/>
  <c r="E37" i="1"/>
  <c r="E38" i="1"/>
  <c r="E39" i="1"/>
  <c r="E40" i="1"/>
  <c r="E41" i="1"/>
  <c r="E34" i="1"/>
  <c r="C34" i="1"/>
  <c r="C35" i="1"/>
  <c r="C36" i="1"/>
  <c r="C37" i="1"/>
  <c r="C38" i="1"/>
  <c r="C39" i="1"/>
  <c r="C40" i="1"/>
  <c r="C41" i="1"/>
</calcChain>
</file>

<file path=xl/sharedStrings.xml><?xml version="1.0" encoding="utf-8"?>
<sst xmlns="http://schemas.openxmlformats.org/spreadsheetml/2006/main" count="81" uniqueCount="59">
  <si>
    <t>FECHA</t>
  </si>
  <si>
    <t>Año</t>
  </si>
  <si>
    <t>EXPORTACIONES</t>
  </si>
  <si>
    <t>EVOLUCION DE LAS EXPORTACIONES (enero-diciembre)</t>
  </si>
  <si>
    <t>VALOR (USD Billiones)</t>
  </si>
  <si>
    <t>Variacion</t>
  </si>
  <si>
    <t>-</t>
  </si>
  <si>
    <t>* Datos obtenidos del Instituto de promocion de Exportaciones e Inversiones, www.proecuador.gob.ec</t>
  </si>
  <si>
    <t>$1 USD billion = $1 000 000 000 USD</t>
  </si>
  <si>
    <t xml:space="preserve">El valor de las exportaciones nacionales ha ido en crecimiento durante el periodo en todos los </t>
  </si>
  <si>
    <t>años excepto en 2009 y 2015. Sin embargo, la tasa de crecimiento de las exportaciones ha sido</t>
  </si>
  <si>
    <t xml:space="preserve">bastante variable, desde -29% hasta 31%. </t>
  </si>
  <si>
    <t>a) Exportaciones Petroleras</t>
  </si>
  <si>
    <t>Variacion (Valor)</t>
  </si>
  <si>
    <t>Precio WTI</t>
  </si>
  <si>
    <t>Variacion Precio</t>
  </si>
  <si>
    <t>* El precio del crudo WTI, West Texas Intermediate, es precio de referencia para los crudos Oriente y Napo.</t>
  </si>
  <si>
    <t>* Datos obtenidos del Instituto de promocion de Exportaciones e Inversiones, www.proecuador.gob.ec; y US Energy Information Administration, eia.gov</t>
  </si>
  <si>
    <t xml:space="preserve">Dos puntos para notar, es innegable la correlacion existente entre el precio WTI y el valor de las exportaciones petroleras nacionales. Esto es, </t>
  </si>
  <si>
    <t>Otro punto importante es la importancia que tiene el valor de las exportaciones petroleras en el valor total de exportaciones nacionales. Esto</t>
  </si>
  <si>
    <t xml:space="preserve">     siempre que el precio del petroleo bajo, el valor de las exportaciones petroleras nacionales decrecio.</t>
  </si>
  <si>
    <t xml:space="preserve">     se nota al comparar la grafica de exportaciones totales (en la primera grafica), con la grafica de exportaciones petroleras (ambas tienen la misma forma).</t>
  </si>
  <si>
    <t>b) Principales Clientes</t>
  </si>
  <si>
    <t>Destino</t>
  </si>
  <si>
    <t>Participacion</t>
  </si>
  <si>
    <t xml:space="preserve">Estados Unidos </t>
  </si>
  <si>
    <t>Union Europea</t>
  </si>
  <si>
    <t>Chile</t>
  </si>
  <si>
    <t>Peru</t>
  </si>
  <si>
    <t>Otros</t>
  </si>
  <si>
    <r>
      <t xml:space="preserve">*Data obtenida de World Trade Organization, </t>
    </r>
    <r>
      <rPr>
        <i/>
        <sz val="11"/>
        <color theme="1"/>
        <rFont val="Calibri"/>
        <family val="2"/>
        <scheme val="minor"/>
      </rPr>
      <t>stat.wto.org</t>
    </r>
  </si>
  <si>
    <t>Vietnam</t>
  </si>
  <si>
    <t>Colombia</t>
  </si>
  <si>
    <t>Rusia</t>
  </si>
  <si>
    <t>China</t>
  </si>
  <si>
    <t>Alemania</t>
  </si>
  <si>
    <t>Italia</t>
  </si>
  <si>
    <t>Resto del mundo</t>
  </si>
  <si>
    <t xml:space="preserve">* Datos obtenidos del Instituto de promocion de Exportaciones e Inversiones, </t>
  </si>
  <si>
    <t>www.proecuador.gob.ec</t>
  </si>
  <si>
    <t>IMPORTACIONES</t>
  </si>
  <si>
    <t>EVOLUCION DE LAS IMPORTACIONES (enero-diciembre)</t>
  </si>
  <si>
    <t>Valor anual de las importaciones totales del Ecuador</t>
  </si>
  <si>
    <t>años excepto en 2009 y 2015. Sin embargo, la caida en importaciones ha sido menos pronunciada</t>
  </si>
  <si>
    <t>que en las exportaciones.</t>
  </si>
  <si>
    <t>b) Principales Proveedores</t>
  </si>
  <si>
    <t>Proveedor</t>
  </si>
  <si>
    <t>EVOLUCION DE LA BALANZA COMERCIAL</t>
  </si>
  <si>
    <t>La balanza comercial corresponde al resultado de sustraer el valor de las importaciones al de exportaciones. Si es positivo, el pais ha exportado mas de lo que ha importado,</t>
  </si>
  <si>
    <t xml:space="preserve">generando ganancias a traves del comercio exterior. </t>
  </si>
  <si>
    <t>Exports - Imports (USD Billions)</t>
  </si>
  <si>
    <t>Valor anual de las exportaciones totales (petroleras y no petroleras) del Ecuador</t>
  </si>
  <si>
    <t>España</t>
  </si>
  <si>
    <t>Panama</t>
  </si>
  <si>
    <t>* Datos obtenidos del Banco Mundial, data.worldbank.org; y World Trade Organization, wto.org</t>
  </si>
  <si>
    <t>ii. Exportaciones No Petroleras (2018)</t>
  </si>
  <si>
    <t>Paises Bajos</t>
  </si>
  <si>
    <t>i. Total Exportaciones (2018)</t>
  </si>
  <si>
    <t>i. Total Importaciones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</si>
</sst>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rgb="FF313131"/>
      <name val="Verdan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 wrapText="1"/>
    </xf>
    <xf numFmtId="10" fontId="3" fillId="2" borderId="0" xfId="0" applyNumberFormat="1" applyFont="1" applyFill="1" applyAlignment="1">
      <alignment horizontal="right" vertical="center" wrapText="1"/>
    </xf>
    <xf numFmtId="10" fontId="0" fillId="0" borderId="0" xfId="0" applyNumberFormat="1"/>
    <xf numFmtId="0" fontId="4" fillId="0" borderId="0" xfId="0" applyFont="1"/>
    <xf numFmtId="165" fontId="0" fillId="0" borderId="0" xfId="1" applyNumberFormat="1" applyFont="1"/>
    <xf numFmtId="9" fontId="5" fillId="0" borderId="0" xfId="1" applyFont="1"/>
    <xf numFmtId="9" fontId="3" fillId="2" borderId="0" xfId="1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0" fontId="0" fillId="0" borderId="0" xfId="1" applyNumberFormat="1" applyFont="1" applyAlignment="1">
      <alignment horizontal="center"/>
    </xf>
    <xf numFmtId="9" fontId="2" fillId="0" borderId="0" xfId="1" applyFont="1"/>
    <xf numFmtId="164" fontId="0" fillId="0" borderId="0" xfId="1" applyNumberFormat="1" applyFont="1" applyAlignment="1">
      <alignment horizontal="center"/>
    </xf>
    <xf numFmtId="10" fontId="0" fillId="0" borderId="0" xfId="1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5"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0.0%"/>
    </dxf>
    <dxf>
      <numFmt numFmtId="14" formatCode="0.00%"/>
    </dxf>
    <dxf>
      <numFmt numFmtId="166" formatCode="[$-F800]dddd\,\ mmmm\ dd\,\ 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4" formatCode="0.00%"/>
    </dxf>
    <dxf>
      <numFmt numFmtId="165" formatCode="0.0%"/>
    </dxf>
    <dxf>
      <numFmt numFmtId="14" formatCode="0.00%"/>
    </dxf>
    <dxf>
      <numFmt numFmtId="164" formatCode="&quot;$&quot;#,##0.00"/>
    </dxf>
    <dxf>
      <numFmt numFmtId="14" formatCode="0.00%"/>
    </dxf>
    <dxf>
      <numFmt numFmtId="166" formatCode="[$-F800]dddd\,\ mmmm\ dd\,\ yyyy"/>
    </dxf>
    <dxf>
      <numFmt numFmtId="14" formatCode="0.00%"/>
    </dxf>
    <dxf>
      <numFmt numFmtId="166" formatCode="[$-F800]dddd\,\ mmmm\ dd\,\ 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Exportaciones</a:t>
            </a:r>
            <a:r>
              <a:rPr lang="en-US" baseline="0"/>
              <a:t> (USD Billiones)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Exportaciones!$A$7:$A$17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Exportaciones!$B$7:$B$17</c:f>
              <c:numCache>
                <c:formatCode>"$"#,##0.00</c:formatCode>
                <c:ptCount val="11"/>
                <c:pt idx="0">
                  <c:v>14.321</c:v>
                </c:pt>
                <c:pt idx="1">
                  <c:v>18.818000000000001</c:v>
                </c:pt>
                <c:pt idx="2">
                  <c:v>13.863</c:v>
                </c:pt>
                <c:pt idx="3">
                  <c:v>17.489999999999998</c:v>
                </c:pt>
                <c:pt idx="4">
                  <c:v>22.321999999999999</c:v>
                </c:pt>
                <c:pt idx="5">
                  <c:v>23.765000000000001</c:v>
                </c:pt>
                <c:pt idx="6">
                  <c:v>24.751000000000001</c:v>
                </c:pt>
                <c:pt idx="7">
                  <c:v>25.724</c:v>
                </c:pt>
                <c:pt idx="8">
                  <c:v>18.331</c:v>
                </c:pt>
                <c:pt idx="9">
                  <c:v>16.797999999999998</c:v>
                </c:pt>
                <c:pt idx="10">
                  <c:v>19.122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13-4325-9F91-51C34CA89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33984"/>
        <c:axId val="38383431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Exportaciones!$C$7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Exportaciones!$A$7:$A$17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Exportaciones!$C$8:$C$15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0.31401438447035834</c:v>
                      </c:pt>
                      <c:pt idx="1">
                        <c:v>-0.26331172281857801</c:v>
                      </c:pt>
                      <c:pt idx="2">
                        <c:v>0.2616316814542306</c:v>
                      </c:pt>
                      <c:pt idx="3">
                        <c:v>0.27627215551743861</c:v>
                      </c:pt>
                      <c:pt idx="4">
                        <c:v>6.4644745094525641E-2</c:v>
                      </c:pt>
                      <c:pt idx="5">
                        <c:v>4.1489585524931649E-2</c:v>
                      </c:pt>
                      <c:pt idx="6">
                        <c:v>3.9311542967960848E-2</c:v>
                      </c:pt>
                      <c:pt idx="7">
                        <c:v>-0.28739698336184111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9418-49CE-888D-2EB8F0EBD409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tx>
            <c:v>VAR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Exportaciones!$A$7:$A$17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Exportaciones!$C$7:$C$17</c:f>
              <c:numCache>
                <c:formatCode>0.00%</c:formatCode>
                <c:ptCount val="11"/>
                <c:pt idx="0">
                  <c:v>0</c:v>
                </c:pt>
                <c:pt idx="1">
                  <c:v>0.31401438447035834</c:v>
                </c:pt>
                <c:pt idx="2">
                  <c:v>-0.26331172281857801</c:v>
                </c:pt>
                <c:pt idx="3">
                  <c:v>0.2616316814542306</c:v>
                </c:pt>
                <c:pt idx="4">
                  <c:v>0.27627215551743861</c:v>
                </c:pt>
                <c:pt idx="5">
                  <c:v>6.4644745094525641E-2</c:v>
                </c:pt>
                <c:pt idx="6">
                  <c:v>4.1489585524931649E-2</c:v>
                </c:pt>
                <c:pt idx="7">
                  <c:v>3.9311542967960848E-2</c:v>
                </c:pt>
                <c:pt idx="8">
                  <c:v>-0.28739698336184111</c:v>
                </c:pt>
                <c:pt idx="9">
                  <c:v>-8.3628825486880221E-2</c:v>
                </c:pt>
                <c:pt idx="10">
                  <c:v>0.13834980354804155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18-49CE-888D-2EB8F0EBD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776928"/>
        <c:axId val="553593488"/>
      </c:lineChart>
      <c:dateAx>
        <c:axId val="3838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4312"/>
        <c:crossesAt val="-4.000000000000001E-3"/>
        <c:auto val="0"/>
        <c:lblOffset val="100"/>
        <c:baseTimeUnit val="days"/>
      </c:dateAx>
      <c:valAx>
        <c:axId val="383834312"/>
        <c:scaling>
          <c:orientation val="minMax"/>
          <c:min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USD</a:t>
                </a:r>
                <a:r>
                  <a:rPr lang="en-US" baseline="0"/>
                  <a:t> Billions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3984"/>
        <c:crosses val="autoZero"/>
        <c:crossBetween val="between"/>
      </c:valAx>
      <c:valAx>
        <c:axId val="5535934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Variacion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776928"/>
        <c:crosses val="max"/>
        <c:crossBetween val="between"/>
      </c:valAx>
      <c:dateAx>
        <c:axId val="38177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3593488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Petroleo, exportacion vs precio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Exportaciones (USD Billones)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Exportaciones!$A$7:$A$18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Exportaciones!$B$33:$B$44</c:f>
              <c:numCache>
                <c:formatCode>"$"#,##0.00</c:formatCode>
                <c:ptCount val="12"/>
                <c:pt idx="0">
                  <c:v>8.3279999999999994</c:v>
                </c:pt>
                <c:pt idx="1">
                  <c:v>11.721</c:v>
                </c:pt>
                <c:pt idx="2">
                  <c:v>6.9649999999999999</c:v>
                </c:pt>
                <c:pt idx="3">
                  <c:v>9.673</c:v>
                </c:pt>
                <c:pt idx="4">
                  <c:v>12.945</c:v>
                </c:pt>
                <c:pt idx="5">
                  <c:v>13.792</c:v>
                </c:pt>
                <c:pt idx="6">
                  <c:v>14.106999999999999</c:v>
                </c:pt>
                <c:pt idx="7">
                  <c:v>13.276</c:v>
                </c:pt>
                <c:pt idx="8">
                  <c:v>6.66</c:v>
                </c:pt>
                <c:pt idx="9">
                  <c:v>5.4589999999999996</c:v>
                </c:pt>
                <c:pt idx="10">
                  <c:v>6.9139999999999997</c:v>
                </c:pt>
                <c:pt idx="11">
                  <c:v>8.8019999999999996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77-4BE6-8D80-119E5EA2F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33984"/>
        <c:axId val="38383431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Exportaciones!$C$7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Exportaciones!$A$7:$A$18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Exportaciones!$C$8:$C$15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0.31401438447035834</c:v>
                      </c:pt>
                      <c:pt idx="1">
                        <c:v>-0.26331172281857801</c:v>
                      </c:pt>
                      <c:pt idx="2">
                        <c:v>0.2616316814542306</c:v>
                      </c:pt>
                      <c:pt idx="3">
                        <c:v>0.27627215551743861</c:v>
                      </c:pt>
                      <c:pt idx="4">
                        <c:v>6.4644745094525641E-2</c:v>
                      </c:pt>
                      <c:pt idx="5">
                        <c:v>4.1489585524931649E-2</c:v>
                      </c:pt>
                      <c:pt idx="6">
                        <c:v>3.9311542967960848E-2</c:v>
                      </c:pt>
                      <c:pt idx="7">
                        <c:v>-0.28739698336184111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D77-4BE6-8D80-119E5EA2F418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tx>
            <c:v>WTI prices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Exportaciones!$A$7:$A$18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Exportaciones!$D$33:$D$44</c:f>
              <c:numCache>
                <c:formatCode>"$"#,##0.00</c:formatCode>
                <c:ptCount val="12"/>
                <c:pt idx="0">
                  <c:v>72.34</c:v>
                </c:pt>
                <c:pt idx="1">
                  <c:v>99.67</c:v>
                </c:pt>
                <c:pt idx="2">
                  <c:v>61.95</c:v>
                </c:pt>
                <c:pt idx="3">
                  <c:v>79.48</c:v>
                </c:pt>
                <c:pt idx="4">
                  <c:v>94.88</c:v>
                </c:pt>
                <c:pt idx="5">
                  <c:v>94.05</c:v>
                </c:pt>
                <c:pt idx="6">
                  <c:v>97.98</c:v>
                </c:pt>
                <c:pt idx="7">
                  <c:v>93.17</c:v>
                </c:pt>
                <c:pt idx="8">
                  <c:v>48.66</c:v>
                </c:pt>
                <c:pt idx="9">
                  <c:v>43.29</c:v>
                </c:pt>
                <c:pt idx="10">
                  <c:v>50.88</c:v>
                </c:pt>
                <c:pt idx="11">
                  <c:v>64.938000000000002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77-4BE6-8D80-119E5EA2F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776928"/>
        <c:axId val="553593488"/>
      </c:lineChart>
      <c:dateAx>
        <c:axId val="3838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4312"/>
        <c:crossesAt val="-4.000000000000001E-3"/>
        <c:auto val="0"/>
        <c:lblOffset val="100"/>
        <c:baseTimeUnit val="days"/>
      </c:dateAx>
      <c:valAx>
        <c:axId val="38383431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USD</a:t>
                </a:r>
                <a:r>
                  <a:rPr lang="en-US" baseline="0"/>
                  <a:t> Billions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3984"/>
        <c:crosses val="autoZero"/>
        <c:crossBetween val="between"/>
      </c:valAx>
      <c:valAx>
        <c:axId val="553593488"/>
        <c:scaling>
          <c:orientation val="minMax"/>
          <c:min val="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Precio</a:t>
                </a:r>
                <a:r>
                  <a:rPr lang="en-US" baseline="0"/>
                  <a:t> WTI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776928"/>
        <c:crosses val="max"/>
        <c:crossBetween val="between"/>
      </c:valAx>
      <c:dateAx>
        <c:axId val="38177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3593488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284907806473893"/>
          <c:y val="0.48494434952706383"/>
          <c:w val="0.12310789315627248"/>
          <c:h val="0.230936463130787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Clientes Total Exportaciones (2018)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Exportaciones!$B$78</c:f>
              <c:strCache>
                <c:ptCount val="1"/>
                <c:pt idx="0">
                  <c:v>Participacion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E97-40CF-B591-2A201B1A34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E97-40CF-B591-2A201B1A34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E97-40CF-B591-2A201B1A34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E97-40CF-B591-2A201B1A34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E97-40CF-B591-2A201B1A34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970-4F9F-8A37-8A34098559EC}"/>
              </c:ext>
            </c:extLst>
          </c:dPt>
          <c:cat>
            <c:strRef>
              <c:f>Exportaciones!$A$79:$A$84</c:f>
              <c:strCache>
                <c:ptCount val="6"/>
                <c:pt idx="0">
                  <c:v>Estados Unidos </c:v>
                </c:pt>
                <c:pt idx="1">
                  <c:v>Union Europea</c:v>
                </c:pt>
                <c:pt idx="2">
                  <c:v>Peru</c:v>
                </c:pt>
                <c:pt idx="3">
                  <c:v>China</c:v>
                </c:pt>
                <c:pt idx="4">
                  <c:v>Chile</c:v>
                </c:pt>
                <c:pt idx="5">
                  <c:v>Otros</c:v>
                </c:pt>
              </c:strCache>
            </c:strRef>
          </c:cat>
          <c:val>
            <c:numRef>
              <c:f>Exportaciones!$B$79:$B$84</c:f>
              <c:numCache>
                <c:formatCode>0.0%</c:formatCode>
                <c:ptCount val="6"/>
                <c:pt idx="0">
                  <c:v>0.309</c:v>
                </c:pt>
                <c:pt idx="1">
                  <c:v>0.151</c:v>
                </c:pt>
                <c:pt idx="2">
                  <c:v>7.4999999999999997E-2</c:v>
                </c:pt>
                <c:pt idx="3">
                  <c:v>6.9000000000000006E-2</c:v>
                </c:pt>
                <c:pt idx="4">
                  <c:v>6.8000000000000005E-2</c:v>
                </c:pt>
                <c:pt idx="5">
                  <c:v>0.32800000000000001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6-4B40-BD8B-F6284E25F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Clientes Exp. No Petroleras (2018)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Exportaciones!$B$97</c:f>
              <c:strCache>
                <c:ptCount val="1"/>
                <c:pt idx="0">
                  <c:v>Participacion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388-4024-AA44-3E8B74C2DE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388-4024-AA44-3E8B74C2DE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388-4024-AA44-3E8B74C2DE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388-4024-AA44-3E8B74C2DE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388-4024-AA44-3E8B74C2DE0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388-4024-AA44-3E8B74C2DE0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388-4024-AA44-3E8B74C2DE0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388-4024-AA44-3E8B74C2DE0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388-4024-AA44-3E8B74C2DE0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388-4024-AA44-3E8B74C2DE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Exportaciones!$A$98:$A$107</c:f>
              <c:strCache>
                <c:ptCount val="10"/>
                <c:pt idx="0">
                  <c:v>Estados Unidos </c:v>
                </c:pt>
                <c:pt idx="1">
                  <c:v>Vietnam</c:v>
                </c:pt>
                <c:pt idx="2">
                  <c:v>China</c:v>
                </c:pt>
                <c:pt idx="3">
                  <c:v>Rusia</c:v>
                </c:pt>
                <c:pt idx="4">
                  <c:v>Colombia</c:v>
                </c:pt>
                <c:pt idx="5">
                  <c:v>Italia</c:v>
                </c:pt>
                <c:pt idx="6">
                  <c:v>España</c:v>
                </c:pt>
                <c:pt idx="7">
                  <c:v>Alemania</c:v>
                </c:pt>
                <c:pt idx="8">
                  <c:v>Paises Bajos</c:v>
                </c:pt>
                <c:pt idx="9">
                  <c:v>Resto del mundo</c:v>
                </c:pt>
              </c:strCache>
            </c:strRef>
          </c:cat>
          <c:val>
            <c:numRef>
              <c:f>Exportaciones!$B$98:$B$107</c:f>
              <c:numCache>
                <c:formatCode>0.00%</c:formatCode>
                <c:ptCount val="10"/>
                <c:pt idx="0">
                  <c:v>0.1981</c:v>
                </c:pt>
                <c:pt idx="1">
                  <c:v>9.4700000000000006E-2</c:v>
                </c:pt>
                <c:pt idx="2">
                  <c:v>7.9000000000000001E-2</c:v>
                </c:pt>
                <c:pt idx="3">
                  <c:v>6.54E-2</c:v>
                </c:pt>
                <c:pt idx="4">
                  <c:v>6.3799999999999996E-2</c:v>
                </c:pt>
                <c:pt idx="5">
                  <c:v>5.0500000000000003E-2</c:v>
                </c:pt>
                <c:pt idx="6">
                  <c:v>4.5499999999999999E-2</c:v>
                </c:pt>
                <c:pt idx="7">
                  <c:v>3.8600000000000002E-2</c:v>
                </c:pt>
                <c:pt idx="8">
                  <c:v>3.4000000000000002E-2</c:v>
                </c:pt>
                <c:pt idx="9">
                  <c:v>0.33040000000000003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4-49AB-BA24-F9066028C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Importaciones</a:t>
            </a:r>
            <a:r>
              <a:rPr lang="en-US" baseline="0"/>
              <a:t> (USD Billiones)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Importaciones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Importaciones!$A$7:$A$18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Importaciones!$B$7:$B$18</c:f>
              <c:numCache>
                <c:formatCode>"$"#,##0.00</c:formatCode>
                <c:ptCount val="12"/>
                <c:pt idx="0">
                  <c:v>17.923999999999999</c:v>
                </c:pt>
                <c:pt idx="1">
                  <c:v>22.687999999999999</c:v>
                </c:pt>
                <c:pt idx="2">
                  <c:v>18.356000000000002</c:v>
                </c:pt>
                <c:pt idx="3">
                  <c:v>23.751000000000001</c:v>
                </c:pt>
                <c:pt idx="4">
                  <c:v>27.876999999999999</c:v>
                </c:pt>
                <c:pt idx="5">
                  <c:v>29.111000000000001</c:v>
                </c:pt>
                <c:pt idx="6">
                  <c:v>31.06</c:v>
                </c:pt>
                <c:pt idx="7">
                  <c:v>31.85</c:v>
                </c:pt>
                <c:pt idx="8">
                  <c:v>25.765999999999998</c:v>
                </c:pt>
                <c:pt idx="9">
                  <c:v>21.059000000000001</c:v>
                </c:pt>
                <c:pt idx="10">
                  <c:v>25.141999999999999</c:v>
                </c:pt>
                <c:pt idx="11">
                  <c:v>23.193000000000001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C-43D3-9CBF-ECDCB6629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33984"/>
        <c:axId val="38383431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Importaciones!$C$7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Importaciones!$A$7:$A$18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Importaciones!$C$8:$C$15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0.26578888640928361</c:v>
                      </c:pt>
                      <c:pt idx="1">
                        <c:v>-0.190937940761636</c:v>
                      </c:pt>
                      <c:pt idx="2">
                        <c:v>0.29390934844192629</c:v>
                      </c:pt>
                      <c:pt idx="3">
                        <c:v>0.17371900130520809</c:v>
                      </c:pt>
                      <c:pt idx="4">
                        <c:v>4.4265882268536852E-2</c:v>
                      </c:pt>
                      <c:pt idx="5">
                        <c:v>6.6950637216172518E-2</c:v>
                      </c:pt>
                      <c:pt idx="6">
                        <c:v>2.54346426271733E-2</c:v>
                      </c:pt>
                      <c:pt idx="7">
                        <c:v>-0.1910204081632654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C4C-43D3-9CBF-ECDCB662918C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tx>
            <c:v>VAR YoY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Importaciones!$A$7:$A$18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Importaciones!$C$7:$C$18</c:f>
              <c:numCache>
                <c:formatCode>0.00%</c:formatCode>
                <c:ptCount val="12"/>
                <c:pt idx="0">
                  <c:v>0</c:v>
                </c:pt>
                <c:pt idx="1">
                  <c:v>0.26578888640928361</c:v>
                </c:pt>
                <c:pt idx="2">
                  <c:v>-0.190937940761636</c:v>
                </c:pt>
                <c:pt idx="3">
                  <c:v>0.29390934844192629</c:v>
                </c:pt>
                <c:pt idx="4">
                  <c:v>0.17371900130520809</c:v>
                </c:pt>
                <c:pt idx="5">
                  <c:v>4.4265882268536852E-2</c:v>
                </c:pt>
                <c:pt idx="6">
                  <c:v>6.6950637216172518E-2</c:v>
                </c:pt>
                <c:pt idx="7">
                  <c:v>2.54346426271733E-2</c:v>
                </c:pt>
                <c:pt idx="8">
                  <c:v>-0.1910204081632654</c:v>
                </c:pt>
                <c:pt idx="9">
                  <c:v>-0.18268260498331124</c:v>
                </c:pt>
                <c:pt idx="10">
                  <c:v>0.19388385013533396</c:v>
                </c:pt>
                <c:pt idx="11">
                  <c:v>-7.7519688171187581E-2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C-43D3-9CBF-ECDCB6629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776928"/>
        <c:axId val="553593488"/>
      </c:lineChart>
      <c:dateAx>
        <c:axId val="3838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4312"/>
        <c:crossesAt val="-4.000000000000001E-3"/>
        <c:auto val="0"/>
        <c:lblOffset val="100"/>
        <c:baseTimeUnit val="days"/>
      </c:dateAx>
      <c:valAx>
        <c:axId val="383834312"/>
        <c:scaling>
          <c:orientation val="minMax"/>
          <c:min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USD</a:t>
                </a:r>
                <a:r>
                  <a:rPr lang="en-US" baseline="0"/>
                  <a:t> Billions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3984"/>
        <c:crosses val="autoZero"/>
        <c:crossBetween val="between"/>
      </c:valAx>
      <c:valAx>
        <c:axId val="553593488"/>
        <c:scaling>
          <c:orientation val="minMax"/>
          <c:min val="-0.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Variacion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776928"/>
        <c:crosses val="max"/>
        <c:crossBetween val="between"/>
      </c:valAx>
      <c:dateAx>
        <c:axId val="38177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3593488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Proveedores Importaciones (2018)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Importaciones!$B$33</c:f>
              <c:strCache>
                <c:ptCount val="1"/>
                <c:pt idx="0">
                  <c:v>Participacion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ADF-48C0-8DAB-FEFDD99FFE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ADF-48C0-8DAB-FEFDD99FFE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ADF-48C0-8DAB-FEFDD99FFE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ADF-48C0-8DAB-FEFDD99FFE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ADF-48C0-8DAB-FEFDD99FFE5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77E-41F8-9677-E298641530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Importaciones!$A$34:$A$39</c:f>
              <c:strCache>
                <c:ptCount val="6"/>
                <c:pt idx="0">
                  <c:v>Estados Unidos </c:v>
                </c:pt>
                <c:pt idx="1">
                  <c:v>China</c:v>
                </c:pt>
                <c:pt idx="2">
                  <c:v>Union Europea</c:v>
                </c:pt>
                <c:pt idx="3">
                  <c:v>Colombia</c:v>
                </c:pt>
                <c:pt idx="4">
                  <c:v>Panama</c:v>
                </c:pt>
                <c:pt idx="5">
                  <c:v>Otros</c:v>
                </c:pt>
              </c:strCache>
            </c:strRef>
          </c:cat>
          <c:val>
            <c:numRef>
              <c:f>Importaciones!$B$34:$B$39</c:f>
              <c:numCache>
                <c:formatCode>0.0%</c:formatCode>
                <c:ptCount val="6"/>
                <c:pt idx="0">
                  <c:v>0.218</c:v>
                </c:pt>
                <c:pt idx="1">
                  <c:v>0.189</c:v>
                </c:pt>
                <c:pt idx="2">
                  <c:v>0.125</c:v>
                </c:pt>
                <c:pt idx="3">
                  <c:v>7.9000000000000001E-2</c:v>
                </c:pt>
                <c:pt idx="4">
                  <c:v>4.9000000000000002E-2</c:v>
                </c:pt>
                <c:pt idx="5">
                  <c:v>0.34100000000000003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DF-48C0-8DAB-FEFDD99FF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Balanza Comercial</a:t>
            </a:r>
            <a:r>
              <a:rPr lang="en-US" baseline="0"/>
              <a:t> (USD Billiones)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'Balanza Comercial'!$A$6:$A$17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'Balanza Comercial'!$B$6:$B$17</c:f>
              <c:numCache>
                <c:formatCode>"$"#,##0.00</c:formatCode>
                <c:ptCount val="12"/>
                <c:pt idx="0">
                  <c:v>-3.6029999999999998</c:v>
                </c:pt>
                <c:pt idx="1">
                  <c:v>-3.8699999999999974</c:v>
                </c:pt>
                <c:pt idx="2">
                  <c:v>-4.4930000000000021</c:v>
                </c:pt>
                <c:pt idx="3">
                  <c:v>-6.2610000000000028</c:v>
                </c:pt>
                <c:pt idx="4">
                  <c:v>-5.5549999999999997</c:v>
                </c:pt>
                <c:pt idx="5">
                  <c:v>-5.3460000000000001</c:v>
                </c:pt>
                <c:pt idx="6">
                  <c:v>-6.3089999999999975</c:v>
                </c:pt>
                <c:pt idx="7">
                  <c:v>-6.1260000000000012</c:v>
                </c:pt>
                <c:pt idx="8">
                  <c:v>-7.4349999999999987</c:v>
                </c:pt>
                <c:pt idx="9">
                  <c:v>-4.2610000000000028</c:v>
                </c:pt>
                <c:pt idx="10">
                  <c:v>-6.02</c:v>
                </c:pt>
                <c:pt idx="11">
                  <c:v>-1.5869999999999997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1-41A8-B7BA-7CA35642A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3877848"/>
        <c:axId val="703875552"/>
      </c:barChart>
      <c:catAx>
        <c:axId val="70387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875552"/>
        <c:crosses val="autoZero"/>
        <c:auto val="1"/>
        <c:lblAlgn val="ctr"/>
        <c:lblOffset val="100"/>
        <c:noMultiLvlLbl val="0"/>
      </c:catAx>
      <c:valAx>
        <c:axId val="70387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877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image" Target="../media/image1.emf"/><Relationship Id="rId7" Type="http://schemas.openxmlformats.org/officeDocument/2006/relationships/chart" Target="../charts/chart3.xml"/><Relationship Id="rId2" Type="http://schemas.openxmlformats.org/officeDocument/2006/relationships/customXml" Target="../ink/ink1.xml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5" Type="http://schemas.openxmlformats.org/officeDocument/2006/relationships/image" Target="../media/image2.emf"/><Relationship Id="rId4" Type="http://schemas.openxmlformats.org/officeDocument/2006/relationships/customXml" Target="../ink/ink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556260</xdr:colOff>
      <xdr:row>4</xdr:row>
      <xdr:rowOff>156210</xdr:rowOff>
    </xdr:from>
    <xdr:to>
      <xdr:col>14</xdr:col>
      <xdr:colOff>160020</xdr:colOff>
      <xdr:row>21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312540</xdr:colOff>
      <xdr:row>11</xdr:row>
      <xdr:rowOff>138660</xdr:rowOff>
    </xdr:from>
    <xdr:to>
      <xdr:col>9</xdr:col>
      <xdr:colOff>560580</xdr:colOff>
      <xdr:row>19</xdr:row>
      <xdr:rowOff>1860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14:cNvPr>
            <xdr14:cNvContentPartPr/>
          </xdr14:nvContentPartPr>
          <xdr14:nvPr macro=""/>
          <xdr14:xfrm>
            <a:off x="9936600" y="2150340"/>
            <a:ext cx="248040" cy="1326240"/>
          </xdr14:xfrm>
        </xdr:contentPart>
      </mc:Choice>
      <mc:Fallback xmlns="">
        <xdr:pic>
          <xdr:nvPicPr>
            <xdr:cNvPr id="32" name="Ink 31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9241080" y="2144640"/>
              <a:ext cx="273960" cy="13536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50280</xdr:colOff>
      <xdr:row>13</xdr:row>
      <xdr:rowOff>73980</xdr:rowOff>
    </xdr:from>
    <xdr:to>
      <xdr:col>5</xdr:col>
      <xdr:colOff>261240</xdr:colOff>
      <xdr:row>18</xdr:row>
      <xdr:rowOff>107460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14:cNvPr>
            <xdr14:cNvContentPartPr/>
          </xdr14:nvContentPartPr>
          <xdr14:nvPr macro=""/>
          <xdr14:xfrm>
            <a:off x="7235940" y="2451420"/>
            <a:ext cx="210960" cy="947880"/>
          </xdr14:xfrm>
        </xdr:contentPart>
      </mc:Choice>
      <mc:Fallback xmlns="">
        <xdr:pic>
          <xdr:nvPicPr>
            <xdr:cNvPr id="40" name="Ink 39"/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7015440" y="2441040"/>
              <a:ext cx="243720" cy="977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38100</xdr:colOff>
      <xdr:row>49</xdr:row>
      <xdr:rowOff>45720</xdr:rowOff>
    </xdr:from>
    <xdr:to>
      <xdr:col>9</xdr:col>
      <xdr:colOff>281940</xdr:colOff>
      <xdr:row>66</xdr:row>
      <xdr:rowOff>99060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918210</xdr:colOff>
      <xdr:row>76</xdr:row>
      <xdr:rowOff>175260</xdr:rowOff>
    </xdr:from>
    <xdr:to>
      <xdr:col>8</xdr:col>
      <xdr:colOff>156210</xdr:colOff>
      <xdr:row>91</xdr:row>
      <xdr:rowOff>175260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910590</xdr:colOff>
      <xdr:row>94</xdr:row>
      <xdr:rowOff>30480</xdr:rowOff>
    </xdr:from>
    <xdr:to>
      <xdr:col>9</xdr:col>
      <xdr:colOff>274320</xdr:colOff>
      <xdr:row>111</xdr:row>
      <xdr:rowOff>22860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350520</xdr:colOff>
      <xdr:row>4</xdr:row>
      <xdr:rowOff>156210</xdr:rowOff>
    </xdr:from>
    <xdr:to>
      <xdr:col>13</xdr:col>
      <xdr:colOff>464820</xdr:colOff>
      <xdr:row>21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918210</xdr:colOff>
      <xdr:row>31</xdr:row>
      <xdr:rowOff>175260</xdr:rowOff>
    </xdr:from>
    <xdr:to>
      <xdr:col>9</xdr:col>
      <xdr:colOff>38100</xdr:colOff>
      <xdr:row>48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316230</xdr:colOff>
      <xdr:row>4</xdr:row>
      <xdr:rowOff>0</xdr:rowOff>
    </xdr:from>
    <xdr:to>
      <xdr:col>11</xdr:col>
      <xdr:colOff>11430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  <inkml:channelProperty channel="T" name="resolution" value="1" units="1/dev"/>
        </inkml:channelProperties>
      </inkml:inkSource>
      <inkml:timestamp xml:id="ts0" timeString="2016-11-28T13:53:55.495"/>
    </inkml:context>
    <inkml:brush xml:id="br0">
      <inkml:brushProperty name="width" value="0.08333" units="cm"/>
      <inkml:brushProperty name="height" value="0.08333" units="cm"/>
    </inkml:brush>
  </inkml:definitions>
  <inkml:traceGroup>
    <inkml:annotationXML>
      <emma:emma xmlns:emma="http://www.w3.org/2003/04/emma" version="1.0">
        <emma:interpretation id="{3FF284AD-B841-4740-B29D-E5E23925B074}" emma:medium="tactile" emma:mode="ink">
          <msink:context xmlns:msink="http://schemas.microsoft.com/ink/2010/main" type="writingRegion" rotatedBoundingBox="23495,5973 24183,5973 24183,9656 23495,9656"/>
        </emma:interpretation>
      </emma:emma>
    </inkml:annotationXML>
    <inkml:traceGroup>
      <inkml:annotationXML>
        <emma:emma xmlns:emma="http://www.w3.org/2003/04/emma" version="1.0">
          <emma:interpretation id="{61FDA1E2-E415-463E-840A-BAA9FD39204A}" emma:medium="tactile" emma:mode="ink">
            <msink:context xmlns:msink="http://schemas.microsoft.com/ink/2010/main" type="paragraph" rotatedBoundingBox="23495,5973 24183,5973 24183,9656 23495,965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BA7EE61-C4A3-444F-93A0-69B20C800B88}" emma:medium="tactile" emma:mode="ink">
              <msink:context xmlns:msink="http://schemas.microsoft.com/ink/2010/main" type="line" rotatedBoundingBox="23495,5973 24183,5973 24183,9656 23495,9656"/>
            </emma:interpretation>
          </emma:emma>
        </inkml:annotationXML>
        <inkml:traceGroup>
          <inkml:annotationXML>
            <emma:emma xmlns:emma="http://www.w3.org/2003/04/emma" version="1.0">
              <emma:interpretation id="{67FDDCC6-AFCD-4427-91AF-FB4939F0EFB3}" emma:medium="tactile" emma:mode="ink">
                <msink:context xmlns:msink="http://schemas.microsoft.com/ink/2010/main" type="inkWord" rotatedBoundingBox="23581,5973 24183,5973 24183,6501 23581,6501"/>
              </emma:interpretation>
              <emma:one-of disjunction-type="recognition" id="oneOf0">
                <emma:interpretation id="interp0" emma:lang="" emma:confidence="1">
                  <emma:literal/>
                </emma:interpretation>
              </emma:one-of>
            </emma:emma>
          </inkml:annotationXML>
          <inkml:trace contextRef="#ctx0" brushRef="#br0">5101-955 20 0,'4'0'46'15,"6"0"-8"-15,-8 0 1 16,3 0-12-16,2 0-6 0,-5 0-8 15,1 0-2-15,-1 0 2 16,8 0 2-16,-5 0 6 16,-1 0 5-16,6 0 2 15,-2 0 3-15,3 0-6 16,1 0-3-16,-5 0-5 16,4 0-3-16,-6 0-12 15,10 0-2-15,-10 0 0 16,-4 0 0-16,7 0-2 15,-5 0 1-15,-3 0 1 16,2 0-1-16,-2 0-3 16,0 0-2-16,0 0-2 0,0 0-12 15,0 0 10 1,0 0 5-16,0 0-1 0,0 0 4 16,-2 0 2-16,-1 0 0 15,3 0 0-15,0 0 1 16,-4 0 2-16,-1 0-3 15,0 0 0-15,-10 0 0 16,-1 0 0-16,2 0 0 16,4 0 0-16,-6 2 0 15,4 5 0-15,-5-4 0 16,12 1 1-16,-9 1 0 16,0-1-2-16,1 1 2 15,0 3 0-15,0 2-1 16,-1 2-5-16,0 2 4 15,4 0-3-15,-1 1 1 0,-5 2 2 16,10-1 1-16,-6 1 1 16,-5 0 0-16,10 0 0 15,-5-3-1-15,-1 3-1 16,11-2 1-16,-10 1 4 16,8-1-4-16,4 0 0 15,-3-6 0-15,3-2 5 16,0 0-4-16,0 3 6 15,0 10 15-15,19 3-16 16,-1 6-6-16,0 0 0 16,9-5-1-16,-16-4 0 15,4-4 1-15,-1-6 2 0,3-3 0 16,-1 5 3-16,5-2 5 16,6-3 3-16,-5 0-2 15,4-5 6-15,0-2-1 16,7 0-1-16,13-6-13 15,-4-26 6-15,7-4 0 16,-10-3 0-16,5 1-2 16,-17 2 0-16,-1 0 0 15,-10 0-6-15,-13 0 7 16,-3-1-7-16,0 7 9 16,-14 0-6-16,-22 9 0 15,-24 6-3-15,-7 11-1 16,-11 4-9-16,6 0-15 0,0 0-18 15,8 12-34 1,45-5-58-16,7-4-83 0</inkml:trace>
        </inkml:traceGroup>
        <inkml:traceGroup>
          <inkml:annotationXML>
            <emma:emma xmlns:emma="http://www.w3.org/2003/04/emma" version="1.0">
              <emma:interpretation id="{AD7DE736-420C-4B36-9DE8-44FC6BFD12BC}" emma:medium="tactile" emma:mode="ink">
                <msink:context xmlns:msink="http://schemas.microsoft.com/ink/2010/main" type="inkWord" rotatedBoundingBox="23495,8992 24183,8992 24183,9656 23495,9656"/>
              </emma:interpretation>
              <emma:one-of disjunction-type="recognition" id="oneOf1">
                <emma:interpretation id="interp1" emma:lang="" emma:confidence="1">
                  <emma:literal>0</emma:literal>
                </emma:interpretation>
                <emma:interpretation id="interp2" emma:lang="" emma:confidence="0">
                  <emma:literal>o</emma:literal>
                </emma:interpretation>
                <emma:interpretation id="interp3" emma:lang="" emma:confidence="0">
                  <emma:literal>O</emma:literal>
                </emma:interpretation>
                <emma:interpretation id="interp4" emma:lang="" emma:confidence="0">
                  <emma:literal>6</emma:literal>
                </emma:interpretation>
                <emma:interpretation id="interp5" emma:lang="" emma:confidence="0">
                  <emma:literal>D</emma:literal>
                </emma:interpretation>
              </emma:one-of>
            </emma:emma>
          </inkml:annotationXML>
          <inkml:trace contextRef="#ctx0" brushRef="#br0" timeOffset="17144.167">5265 2112 46 0,'0'0'51'15,"0"0"-13"-15,0 0-8 16,0 0-2-16,0 0-5 16,0 0 2-16,0 0-2 15,0 0 2-15,0 0-5 16,0 0 1-16,0 0-3 16,0 0-8-16,0 0-3 15,0 0 0-15,0 0 0 16,0 0-1-16,0 0-1 0,0 0-5 15,0 0 0-15,0 0 1 16,0 0-1-16,-7 0 3 16,7 0 4-16,0 0 0 15,0-2-1-15,0-3 4 16,0 0-2-16,0 3-1 16,0-5-3-16,0 5-1 15,0-1-3-15,0-2 0 16,-2 5-1-16,-3-2 1 15,2 2 3-15,-6-3-2 16,0-1 2-16,-2 1-3 16,0 1 0-16,1-1-2 15,-6 3 0-15,-3 0 0 16,-6 0-1-16,7 0-6 0,-4 0-9 16,4 0-2-16,-12 12-7 15,6 5 8-15,-7 5-3 16,0-3-3-16,5 0 3 15,-3 5-1-15,10-9-8 16,-2 6-12-16,9-6 13 16,-3-1 4-16,1 8 25 15,9-8 1-15,5 6 18 16,0-3 9-16,0-1-1 16,0-1-6-16,0-1-9 15,0 8-6-15,0-5-5 16,0 7 0-16,0 5 0 15,0-3 8-15,0 13 14 0,3-1 4 16,8 1 3-16,-3-1-5 16,4-7-11-16,-6-4-4 15,7-8-3-15,6-7 4 16,10-10 12-16,2 3-6 16,6-5-4-16,0 0 4 15,13 0-6-15,-7 0-4 16,8 0-2-16,-2 0-4 15,1-16-3-15,-2-6 2 16,0 0-3-16,-10-4 3 16,-3-6-4-16,-3 4 4 15,-13 1 1-15,-3 1 0 16,-13-6 3-16,-3-6 4 0,0-3 7 16,0 0 6-16,0 2 5 15,0 6-5-15,-17-1-5 16,-7 1-15-16,-7 4-3 15,-14-3-4-15,-7 18-24 16,-4 11-14-16,-8 3-17 16,43 5-32-16,-1 20-88 15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  <inkml:channelProperty channel="T" name="resolution" value="1" units="1/dev"/>
        </inkml:channelProperties>
      </inkml:inkSource>
      <inkml:timestamp xml:id="ts0" timeString="2016-11-28T13:53:52.749"/>
    </inkml:context>
    <inkml:brush xml:id="br0">
      <inkml:brushProperty name="width" value="0.08333" units="cm"/>
      <inkml:brushProperty name="height" value="0.08333" units="cm"/>
    </inkml:brush>
  </inkml:definitions>
  <inkml:traceGroup>
    <inkml:annotationXML>
      <emma:emma xmlns:emma="http://www.w3.org/2003/04/emma" version="1.0">
        <emma:interpretation id="{74F0A126-3D70-475C-9F16-7A3EB746C08E}" emma:medium="tactile" emma:mode="ink">
          <msink:context xmlns:msink="http://schemas.microsoft.com/ink/2010/main" type="writingRegion" rotatedBoundingBox="18639,6767 19224,6767 19224,9399 18639,9399"/>
        </emma:interpretation>
      </emma:emma>
    </inkml:annotationXML>
    <inkml:traceGroup>
      <inkml:annotationXML>
        <emma:emma xmlns:emma="http://www.w3.org/2003/04/emma" version="1.0">
          <emma:interpretation id="{BDB3C471-FAC8-445B-B344-63F7CC2DDCC7}" emma:medium="tactile" emma:mode="ink">
            <msink:context xmlns:msink="http://schemas.microsoft.com/ink/2010/main" type="paragraph" rotatedBoundingBox="18639,6767 19224,6767 19224,9399 18639,9399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B30DDA1-B1FC-4FFD-880C-3F4E9995C5F4}" emma:medium="tactile" emma:mode="ink">
              <msink:context xmlns:msink="http://schemas.microsoft.com/ink/2010/main" type="line" rotatedBoundingBox="18639,6767 19224,6767 19224,9399 18639,9399"/>
            </emma:interpretation>
          </emma:emma>
        </inkml:annotationXML>
        <inkml:traceGroup>
          <inkml:annotationXML>
            <emma:emma xmlns:emma="http://www.w3.org/2003/04/emma" version="1.0">
              <emma:interpretation id="{5294B6C9-F9BB-4E52-BD20-4406E47CF451}" emma:medium="tactile" emma:mode="ink">
                <msink:context xmlns:msink="http://schemas.microsoft.com/ink/2010/main" type="inkWord" rotatedBoundingBox="18677,8778 19224,8778 19224,9399 18677,9399"/>
              </emma:interpretation>
              <emma:one-of disjunction-type="recognition" id="oneOf0">
                <emma:interpretation id="interp0" emma:lang="" emma:confidence="1">
                  <emma:literal/>
                </emma:interpretation>
              </emma:one-of>
            </emma:emma>
          </inkml:annotationXML>
          <inkml:trace contextRef="#ctx0" brushRef="#br0">464 1850 72 0,'-4'0'68'16,"4"3"-19"-16,-1-1-11 15,-6-2-18-15,4 0-17 16,3 0-3-16,0 0 0 15,0 0 6-15,-2 0 9 16,2 0 14-16,0 0-2 16,0 0 1-16,0 0-13 15,-5 0-13-15,-7 0-2 0,7 0 0 16,-9 0 1-16,1 0-1 16,7 0 0-16,-9 0 0 15,1 0-1-15,7 0 3 16,-7 0-2-16,-2 7 0 15,0 3 2-15,0-10-2 16,-3 0 0-16,3 2 1 16,0-2-1-16,0 5 0 15,-3 4 1-15,0 1-1 16,5 5 0-16,-8 6-1 16,5 3-2-16,-2 5 1 15,5 0-1-15,-3 2-3 16,-2-9-1-16,3 0-1 0,-1-3 8 15,4-5 0 1,8 6 3-16,0-4-3 0,-1 6 5 16,6 2 2-16,0 8-4 15,0-6 0-15,0 8-3 16,10-1-11-16,-4 1-15 16,7-3 5-16,1-1 2 15,-7-12 14-15,10-3 5 16,2-8 15-16,7-2 0 15,5-5-1-15,5 0 5 16,5-5-11-16,14-38-8 16,7-12 1-16,-7-15-2 15,-3-3 3-15,-4 4 2 16,-18 9 17-16,-10 16-3 0,-15 13-6 16,-5 12-11-16,0 4-1 15,0 4-7-15,-31-7 3 16,-9 1-9-16,-11 3 5 15,1-7-11-15,-5 11-6 16,34 10-44-16,-3 0-90 16</inkml:trace>
        </inkml:traceGroup>
        <inkml:traceGroup>
          <inkml:annotationXML>
            <emma:emma xmlns:emma="http://www.w3.org/2003/04/emma" version="1.0">
              <emma:interpretation id="{EEE77258-71AA-4D76-BB6B-CEE0D20D41B9}" emma:medium="tactile" emma:mode="ink">
                <msink:context xmlns:msink="http://schemas.microsoft.com/ink/2010/main" type="inkWord" rotatedBoundingBox="18639,6767 19224,6767 19224,7647 18639,7647"/>
              </emma:interpretation>
              <emma:one-of disjunction-type="recognition" id="oneOf1">
                <emma:interpretation id="interp1" emma:lang="" emma:confidence="0">
                  <emma:literal>0</emma:literal>
                </emma:interpretation>
                <emma:interpretation id="interp2" emma:lang="" emma:confidence="0">
                  <emma:literal>o</emma:literal>
                </emma:interpretation>
                <emma:interpretation id="interp3" emma:lang="" emma:confidence="0">
                  <emma:literal>O</emma:literal>
                </emma:interpretation>
                <emma:interpretation id="interp4" emma:lang="" emma:confidence="0">
                  <emma:literal>8</emma:literal>
                </emma:interpretation>
                <emma:interpretation id="interp5" emma:lang="" emma:confidence="0">
                  <emma:literal>B</emma:literal>
                </emma:interpretation>
              </emma:one-of>
            </emma:emma>
          </inkml:annotationXML>
          <inkml:trace contextRef="#ctx0" brushRef="#br0" timeOffset="43041.62">273 72 12 0,'2'0'41'15,"-2"0"-18"-15,0 0 0 16,0 0 8-16,0 0 5 16,0 0 2-16,0 0 1 15,0 0-1-15,0 0-8 16,0 0-8-16,0 0-2 16,0 0-1-16,0 0 1 15,0 0 0-15,0 0-1 16,0 0-2-16,0 0-10 15,0 0-5-15,0 0-2 16,0 0-1-16,0-2 0 0,0-1 1 16,0-1 0-1,0-1 0-15,0 2 0 0,0 3 0 16,0 0-2-16,0 0 5 16,0 0-4-16,0-5 1 15,0 0 0-15,0-2 0 16,0 0 0-16,0 2 0 15,-7 0-2-15,-2 5 1 16,6-2-3-16,-10 2 3 16,7 0-4-16,-9 0 2 15,-1 0 2-15,-1 0 0 16,10 0-3-16,-4 0 0 16,0 0 2-16,6 0 1 15,-2 0 1-15,-2 0-5 0,4 0 4 16,-7 7 0-16,7 0 0 15,-8 5-4-15,8 1-6 16,-8-1-10-16,9-1-7 16,-8 1 5-16,7 1 11 15,-5-6 10-15,8 3 2 16,-5-1 0-16,-2-2 4 16,6 5-1-16,-2 0-1 15,3-2-1-15,-4 0-1 16,5 1 1-16,1-1-2 15,-4 0 2-15,3 7-1 16,-3-5 3-16,-4 2 5 16,5 1 1-16,1-3 2 0,-8 2-3 15,8-5 0 1,0 4-2-16,2-4 0 0,0 6 1 16,-5-1-4-16,2 0-2 15,-3 6-1-15,3 1 1 16,3 4-1-16,0-1 0 15,0 0 3-15,0-5-2 16,0 0 3-16,0-5 14 16,0 1 11-16,0 0-8 15,0-3-5-15,0 2-11 16,14 3-5-16,-7 5 1 16,8-1-1-16,3 4-1 0,2-4-4 15,1-9 4 1,-1-5 2-16,1-7-1 0,1 0 1 15,8 0 5-15,4-19 0 16,10-5-5-16,-4-3 3 16,0-6-2-16,5-3 9 15,-5-6 1-15,9-8 5 16,-15-3-4-16,1-7 2 16,-16-5 4-16,-6-5 5 15,-9 1-10-15,-4-4-5 16,0 6-7-16,0 6-1 15,0 6 0-15,0 19 0 16,-20 10-2-16,2 12-3 16,-18 14-2-16,-14 0-5 15,-20 40-22-15,-13 35-23 0,50-27-63 16,-3 3-245-16</inkml:trace>
        </inkml:traceGroup>
      </inkml:traceGroup>
    </inkml:traceGroup>
  </inkml:traceGroup>
</inkml: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C20" totalsRowShown="0" headerRowDxfId="14">
  <autoFilter ref="A6:C20" xr:uid="{00000000-0009-0000-0100-000001000000}"/>
  <tableColumns count="3">
    <tableColumn id="1" xr3:uid="{00000000-0010-0000-0000-000001000000}" name="FECHA" dataDxfId="13"/>
    <tableColumn id="2" xr3:uid="{00000000-0010-0000-0000-000002000000}" name="VALOR (USD Billiones)" dataDxfId="12"/>
    <tableColumn id="3" xr3:uid="{00000000-0010-0000-0000-000003000000}" name="Variacion" dataCellStyle="Percent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18" displayName="Table18" ref="A32:E46" totalsRowShown="0">
  <autoFilter ref="A32:E46" xr:uid="{00000000-0009-0000-0100-000007000000}"/>
  <tableColumns count="5">
    <tableColumn id="1" xr3:uid="{00000000-0010-0000-0100-000001000000}" name="FECHA" dataDxfId="11"/>
    <tableColumn id="2" xr3:uid="{00000000-0010-0000-0100-000002000000}" name="VALOR (USD Billiones)" dataDxfId="10"/>
    <tableColumn id="3" xr3:uid="{00000000-0010-0000-0100-000003000000}" name="Variacion (Valor)" dataCellStyle="Percent"/>
    <tableColumn id="4" xr3:uid="{00000000-0010-0000-0100-000004000000}" name="Precio WTI" dataDxfId="9" dataCellStyle="Percent"/>
    <tableColumn id="5" xr3:uid="{00000000-0010-0000-0100-000005000000}" name="Variacion Precio" dataDxfId="8" dataCellStyle="Percent">
      <calculatedColumnFormula>(D33-D32)/D32</calculatedColumnFormula>
    </tableColumn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8" displayName="Table8" ref="A78:B84" totalsRowShown="0">
  <autoFilter ref="A78:B84" xr:uid="{00000000-0009-0000-0100-000008000000}"/>
  <tableColumns count="2">
    <tableColumn id="1" xr3:uid="{00000000-0010-0000-0200-000001000000}" name="Destino"/>
    <tableColumn id="2" xr3:uid="{00000000-0010-0000-0200-000002000000}" name="Participacion" dataDxfId="7" dataCellStyle="Percent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810" displayName="Table810" ref="A97:B107" totalsRowShown="0">
  <autoFilter ref="A97:B107" xr:uid="{00000000-0009-0000-0100-000009000000}"/>
  <tableColumns count="2">
    <tableColumn id="1" xr3:uid="{00000000-0010-0000-0300-000001000000}" name="Destino"/>
    <tableColumn id="2" xr3:uid="{00000000-0010-0000-0300-000002000000}" name="Participacion" dataDxfId="6" dataCellStyle="Percent">
      <calculatedColumnFormula>2582678/11338465</calculatedColumnFormula>
    </tableColumn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111" displayName="Table111" ref="A6:C20" totalsRowShown="0" headerRowDxfId="5">
  <autoFilter ref="A6:C20" xr:uid="{00000000-0009-0000-0100-00000A000000}"/>
  <tableColumns count="3">
    <tableColumn id="1" xr3:uid="{00000000-0010-0000-0400-000001000000}" name="FECHA" dataDxfId="4"/>
    <tableColumn id="2" xr3:uid="{00000000-0010-0000-0400-000002000000}" name="VALOR (USD Billiones)" dataDxfId="3"/>
    <tableColumn id="3" xr3:uid="{00000000-0010-0000-0400-000003000000}" name="Variacion" dataCellStyle="Percent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Table813" displayName="Table813" ref="A33:B39" totalsRowShown="0">
  <autoFilter ref="A33:B39" xr:uid="{00000000-0009-0000-0100-00000C000000}"/>
  <tableColumns count="2">
    <tableColumn id="1" xr3:uid="{00000000-0010-0000-0500-000001000000}" name="Proveedor"/>
    <tableColumn id="2" xr3:uid="{00000000-0010-0000-0500-000002000000}" name="Participacion" dataDxfId="2" dataCellStyle="Percent"/>
  </tableColumns>
  <tableStyleInfo name="TableStyleLight2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6000000}" name="Table14" displayName="Table14" ref="A5:B21" totalsRowShown="0">
  <autoFilter ref="A5:B21" xr:uid="{00000000-0009-0000-0100-00000E000000}"/>
  <tableColumns count="2">
    <tableColumn id="1" xr3:uid="{00000000-0010-0000-0600-000001000000}" name="Año" dataDxfId="1"/>
    <tableColumn id="2" xr3:uid="{00000000-0010-0000-0600-000002000000}" name="Exports - Imports (USD Billions)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image" Target="../media/image1.png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0"/>
  <sheetViews>
    <sheetView showGridLines="0" tabSelected="1" workbookViewId="0">
      <selection activeCell="D1" sqref="D1:E1"/>
    </sheetView>
  </sheetViews>
  <sheetFormatPr defaultRowHeight="14.4" x14ac:dyDescent="0.3"/>
  <cols>
    <col min="1" max="1" width="26.88671875" customWidth="1"/>
    <col min="2" max="2" width="26.77734375" bestFit="1" customWidth="1"/>
    <col min="3" max="3" width="17.44140625" bestFit="1" customWidth="1"/>
    <col min="4" max="4" width="14.88671875" customWidth="1"/>
    <col min="5" max="5" width="18.77734375" customWidth="1"/>
  </cols>
  <sheetData>
    <row r="1" spans="1:5" x14ac:dyDescent="0.3">
      <c r="D1" s="18" t="s">
        <v>2</v>
      </c>
      <c r="E1" s="18"/>
    </row>
    <row r="3" spans="1:5" x14ac:dyDescent="0.3">
      <c r="A3" s="1" t="s">
        <v>3</v>
      </c>
    </row>
    <row r="4" spans="1:5" x14ac:dyDescent="0.3">
      <c r="A4" t="s">
        <v>51</v>
      </c>
    </row>
    <row r="6" spans="1:5" x14ac:dyDescent="0.3">
      <c r="A6" s="1" t="s">
        <v>0</v>
      </c>
      <c r="B6" s="1" t="s">
        <v>4</v>
      </c>
      <c r="C6" s="7" t="s">
        <v>5</v>
      </c>
    </row>
    <row r="7" spans="1:5" x14ac:dyDescent="0.3">
      <c r="A7" s="9">
        <v>2007</v>
      </c>
      <c r="B7" s="10">
        <v>14.321</v>
      </c>
      <c r="C7" s="12" t="s">
        <v>6</v>
      </c>
    </row>
    <row r="8" spans="1:5" x14ac:dyDescent="0.3">
      <c r="A8" s="9">
        <v>2008</v>
      </c>
      <c r="B8" s="10">
        <v>18.818000000000001</v>
      </c>
      <c r="C8" s="12">
        <f>(Table1[[#This Row],[VALOR (USD Billiones)]]-B7)/B7</f>
        <v>0.31401438447035834</v>
      </c>
    </row>
    <row r="9" spans="1:5" x14ac:dyDescent="0.3">
      <c r="A9" s="9">
        <v>2009</v>
      </c>
      <c r="B9" s="10">
        <v>13.863</v>
      </c>
      <c r="C9" s="12">
        <f>(Table1[[#This Row],[VALOR (USD Billiones)]]-B8)/B8</f>
        <v>-0.26331172281857801</v>
      </c>
    </row>
    <row r="10" spans="1:5" x14ac:dyDescent="0.3">
      <c r="A10" s="9">
        <v>2010</v>
      </c>
      <c r="B10" s="10">
        <v>17.489999999999998</v>
      </c>
      <c r="C10" s="12">
        <f>(Table1[[#This Row],[VALOR (USD Billiones)]]-B9)/B9</f>
        <v>0.2616316814542306</v>
      </c>
    </row>
    <row r="11" spans="1:5" x14ac:dyDescent="0.3">
      <c r="A11" s="9">
        <v>2011</v>
      </c>
      <c r="B11" s="10">
        <v>22.321999999999999</v>
      </c>
      <c r="C11" s="12">
        <f>(Table1[[#This Row],[VALOR (USD Billiones)]]-B10)/B10</f>
        <v>0.27627215551743861</v>
      </c>
    </row>
    <row r="12" spans="1:5" x14ac:dyDescent="0.3">
      <c r="A12" s="9">
        <v>2012</v>
      </c>
      <c r="B12" s="10">
        <v>23.765000000000001</v>
      </c>
      <c r="C12" s="12">
        <f>(Table1[[#This Row],[VALOR (USD Billiones)]]-B11)/B11</f>
        <v>6.4644745094525641E-2</v>
      </c>
    </row>
    <row r="13" spans="1:5" x14ac:dyDescent="0.3">
      <c r="A13" s="9">
        <v>2013</v>
      </c>
      <c r="B13" s="10">
        <v>24.751000000000001</v>
      </c>
      <c r="C13" s="12">
        <f>(Table1[[#This Row],[VALOR (USD Billiones)]]-B12)/B12</f>
        <v>4.1489585524931649E-2</v>
      </c>
    </row>
    <row r="14" spans="1:5" x14ac:dyDescent="0.3">
      <c r="A14" s="9">
        <v>2014</v>
      </c>
      <c r="B14" s="10">
        <v>25.724</v>
      </c>
      <c r="C14" s="12">
        <f>(Table1[[#This Row],[VALOR (USD Billiones)]]-B13)/B13</f>
        <v>3.9311542967960848E-2</v>
      </c>
    </row>
    <row r="15" spans="1:5" x14ac:dyDescent="0.3">
      <c r="A15" s="9">
        <v>2015</v>
      </c>
      <c r="B15" s="10">
        <v>18.331</v>
      </c>
      <c r="C15" s="12">
        <f>(Table1[[#This Row],[VALOR (USD Billiones)]]-B14)/B14</f>
        <v>-0.28739698336184111</v>
      </c>
    </row>
    <row r="16" spans="1:5" x14ac:dyDescent="0.3">
      <c r="A16" s="9">
        <v>2016</v>
      </c>
      <c r="B16" s="10">
        <v>16.797999999999998</v>
      </c>
      <c r="C16" s="12">
        <f>(Table1[[#This Row],[VALOR (USD Billiones)]]-B15)/B15</f>
        <v>-8.3628825486880221E-2</v>
      </c>
    </row>
    <row r="17" spans="1:5" x14ac:dyDescent="0.3">
      <c r="A17" s="9">
        <v>2017</v>
      </c>
      <c r="B17" s="10">
        <v>19.122</v>
      </c>
      <c r="C17" s="12">
        <f>(Table1[[#This Row],[VALOR (USD Billiones)]]-B16)/B16</f>
        <v>0.13834980354804155</v>
      </c>
    </row>
    <row r="18" spans="1:5" x14ac:dyDescent="0.3">
      <c r="A18" s="9">
        <v>2018</v>
      </c>
      <c r="B18" s="10">
        <v>21.606000000000002</v>
      </c>
      <c r="C18" s="12">
        <f>(Table1[[#This Row],[VALOR (USD Billiones)]]-B17)/B17</f>
        <v>0.129902729839975</v>
      </c>
    </row>
    <row r="19" spans="1:5" x14ac:dyDescent="0.3">
      <c r="A19" s="9"/>
      <c r="B19" s="10"/>
      <c r="C19" s="12"/>
    </row>
    <row r="20" spans="1:5" x14ac:dyDescent="0.3">
      <c r="A20" s="9"/>
      <c r="B20" s="10"/>
      <c r="C20" s="12"/>
    </row>
    <row r="23" spans="1:5" x14ac:dyDescent="0.3">
      <c r="D23" s="5" t="s">
        <v>7</v>
      </c>
    </row>
    <row r="24" spans="1:5" x14ac:dyDescent="0.3">
      <c r="B24" s="4"/>
      <c r="D24" s="5" t="s">
        <v>8</v>
      </c>
    </row>
    <row r="25" spans="1:5" x14ac:dyDescent="0.3">
      <c r="B25" s="4"/>
    </row>
    <row r="26" spans="1:5" x14ac:dyDescent="0.3">
      <c r="B26" s="4"/>
      <c r="D26" t="s">
        <v>9</v>
      </c>
    </row>
    <row r="27" spans="1:5" x14ac:dyDescent="0.3">
      <c r="B27" s="4"/>
      <c r="D27" t="s">
        <v>10</v>
      </c>
    </row>
    <row r="28" spans="1:5" x14ac:dyDescent="0.3">
      <c r="B28" s="4"/>
      <c r="D28" t="s">
        <v>11</v>
      </c>
    </row>
    <row r="29" spans="1:5" x14ac:dyDescent="0.3">
      <c r="B29" s="4"/>
    </row>
    <row r="30" spans="1:5" x14ac:dyDescent="0.3">
      <c r="A30" s="1" t="s">
        <v>12</v>
      </c>
      <c r="B30" s="4"/>
    </row>
    <row r="31" spans="1:5" x14ac:dyDescent="0.3">
      <c r="B31" s="4"/>
    </row>
    <row r="32" spans="1:5" x14ac:dyDescent="0.3">
      <c r="A32" s="1" t="s">
        <v>0</v>
      </c>
      <c r="B32" s="1" t="s">
        <v>4</v>
      </c>
      <c r="C32" s="13" t="s">
        <v>13</v>
      </c>
      <c r="D32" s="13" t="s">
        <v>14</v>
      </c>
      <c r="E32" s="13" t="s">
        <v>15</v>
      </c>
    </row>
    <row r="33" spans="1:5" x14ac:dyDescent="0.3">
      <c r="A33" s="9">
        <v>2007</v>
      </c>
      <c r="B33" s="10">
        <v>8.3279999999999994</v>
      </c>
      <c r="C33" s="12" t="s">
        <v>6</v>
      </c>
      <c r="D33" s="14">
        <v>72.34</v>
      </c>
      <c r="E33" s="11" t="s">
        <v>6</v>
      </c>
    </row>
    <row r="34" spans="1:5" x14ac:dyDescent="0.3">
      <c r="A34" s="9">
        <v>2008</v>
      </c>
      <c r="B34" s="10">
        <v>11.721</v>
      </c>
      <c r="C34" s="12">
        <f>(B34-B33)/B33</f>
        <v>0.40742074927953903</v>
      </c>
      <c r="D34" s="14">
        <v>99.67</v>
      </c>
      <c r="E34" s="12">
        <f>(D34-D33)/D33</f>
        <v>0.37779928117224215</v>
      </c>
    </row>
    <row r="35" spans="1:5" x14ac:dyDescent="0.3">
      <c r="A35" s="9">
        <v>2009</v>
      </c>
      <c r="B35" s="10">
        <v>6.9649999999999999</v>
      </c>
      <c r="C35" s="12">
        <f t="shared" ref="C35:C44" si="0">(B35-B34)/B34</f>
        <v>-0.40576742598754373</v>
      </c>
      <c r="D35" s="14">
        <v>61.95</v>
      </c>
      <c r="E35" s="12">
        <f t="shared" ref="E35:E44" si="1">(D35-D34)/D34</f>
        <v>-0.37844888130831744</v>
      </c>
    </row>
    <row r="36" spans="1:5" x14ac:dyDescent="0.3">
      <c r="A36" s="9">
        <v>2010</v>
      </c>
      <c r="B36" s="10">
        <v>9.673</v>
      </c>
      <c r="C36" s="12">
        <f t="shared" si="0"/>
        <v>0.38880114860014359</v>
      </c>
      <c r="D36" s="14">
        <v>79.48</v>
      </c>
      <c r="E36" s="12">
        <f t="shared" si="1"/>
        <v>0.28297013720742537</v>
      </c>
    </row>
    <row r="37" spans="1:5" x14ac:dyDescent="0.3">
      <c r="A37" s="9">
        <v>2011</v>
      </c>
      <c r="B37" s="10">
        <v>12.945</v>
      </c>
      <c r="C37" s="12">
        <f t="shared" si="0"/>
        <v>0.33826113925359252</v>
      </c>
      <c r="D37" s="14">
        <v>94.88</v>
      </c>
      <c r="E37" s="12">
        <f t="shared" si="1"/>
        <v>0.19375943633618509</v>
      </c>
    </row>
    <row r="38" spans="1:5" x14ac:dyDescent="0.3">
      <c r="A38" s="9">
        <v>2012</v>
      </c>
      <c r="B38" s="10">
        <v>13.792</v>
      </c>
      <c r="C38" s="12">
        <f t="shared" si="0"/>
        <v>6.5430668211664697E-2</v>
      </c>
      <c r="D38" s="14">
        <v>94.05</v>
      </c>
      <c r="E38" s="12">
        <f t="shared" si="1"/>
        <v>-8.7478920741989701E-3</v>
      </c>
    </row>
    <row r="39" spans="1:5" x14ac:dyDescent="0.3">
      <c r="A39" s="9">
        <v>2013</v>
      </c>
      <c r="B39" s="10">
        <v>14.106999999999999</v>
      </c>
      <c r="C39" s="12">
        <f t="shared" si="0"/>
        <v>2.2839327146171658E-2</v>
      </c>
      <c r="D39" s="14">
        <v>97.98</v>
      </c>
      <c r="E39" s="12">
        <f t="shared" si="1"/>
        <v>4.1786283891547121E-2</v>
      </c>
    </row>
    <row r="40" spans="1:5" x14ac:dyDescent="0.3">
      <c r="A40" s="9">
        <v>2014</v>
      </c>
      <c r="B40" s="10">
        <v>13.276</v>
      </c>
      <c r="C40" s="12">
        <f t="shared" si="0"/>
        <v>-5.8906925639753284E-2</v>
      </c>
      <c r="D40" s="14">
        <v>93.17</v>
      </c>
      <c r="E40" s="12">
        <f t="shared" si="1"/>
        <v>-4.9091651357419906E-2</v>
      </c>
    </row>
    <row r="41" spans="1:5" x14ac:dyDescent="0.3">
      <c r="A41" s="9">
        <v>2015</v>
      </c>
      <c r="B41" s="10">
        <v>6.66</v>
      </c>
      <c r="C41" s="12">
        <f t="shared" si="0"/>
        <v>-0.49834287435974689</v>
      </c>
      <c r="D41" s="14">
        <v>48.66</v>
      </c>
      <c r="E41" s="12">
        <f t="shared" si="1"/>
        <v>-0.47772888268756042</v>
      </c>
    </row>
    <row r="42" spans="1:5" x14ac:dyDescent="0.3">
      <c r="A42" s="9">
        <v>2016</v>
      </c>
      <c r="B42" s="10">
        <v>5.4589999999999996</v>
      </c>
      <c r="C42" s="12">
        <f t="shared" si="0"/>
        <v>-0.18033033033033041</v>
      </c>
      <c r="D42" s="14">
        <v>43.29</v>
      </c>
      <c r="E42" s="12">
        <f t="shared" si="1"/>
        <v>-0.11035758323057948</v>
      </c>
    </row>
    <row r="43" spans="1:5" x14ac:dyDescent="0.3">
      <c r="A43" s="9">
        <v>2017</v>
      </c>
      <c r="B43" s="14">
        <v>6.9139999999999997</v>
      </c>
      <c r="C43" s="12">
        <f t="shared" si="0"/>
        <v>0.26653233192892473</v>
      </c>
      <c r="D43" s="14">
        <v>50.88</v>
      </c>
      <c r="E43" s="12">
        <f t="shared" si="1"/>
        <v>0.17532917532917541</v>
      </c>
    </row>
    <row r="44" spans="1:5" x14ac:dyDescent="0.3">
      <c r="A44" s="9">
        <v>2018</v>
      </c>
      <c r="B44" s="14">
        <v>8.8019999999999996</v>
      </c>
      <c r="C44" s="12">
        <f t="shared" si="0"/>
        <v>0.27306913508822678</v>
      </c>
      <c r="D44" s="14">
        <v>64.938000000000002</v>
      </c>
      <c r="E44" s="12">
        <f t="shared" si="1"/>
        <v>0.27629716981132074</v>
      </c>
    </row>
    <row r="45" spans="1:5" x14ac:dyDescent="0.3">
      <c r="A45" s="12"/>
      <c r="B45" s="14"/>
      <c r="C45" s="12"/>
      <c r="D45" s="14"/>
      <c r="E45" s="11"/>
    </row>
    <row r="46" spans="1:5" x14ac:dyDescent="0.3">
      <c r="A46" s="12"/>
      <c r="B46" s="14"/>
      <c r="C46" s="12"/>
      <c r="D46" s="14"/>
      <c r="E46" s="11"/>
    </row>
    <row r="48" spans="1:5" x14ac:dyDescent="0.3">
      <c r="A48" t="s">
        <v>16</v>
      </c>
    </row>
    <row r="68" spans="1:2" x14ac:dyDescent="0.3">
      <c r="A68" s="5" t="s">
        <v>17</v>
      </c>
    </row>
    <row r="70" spans="1:2" x14ac:dyDescent="0.3">
      <c r="A70" t="s">
        <v>18</v>
      </c>
    </row>
    <row r="71" spans="1:2" x14ac:dyDescent="0.3">
      <c r="A71" t="s">
        <v>20</v>
      </c>
    </row>
    <row r="72" spans="1:2" x14ac:dyDescent="0.3">
      <c r="A72" t="s">
        <v>19</v>
      </c>
    </row>
    <row r="73" spans="1:2" x14ac:dyDescent="0.3">
      <c r="A73" t="s">
        <v>21</v>
      </c>
    </row>
    <row r="75" spans="1:2" x14ac:dyDescent="0.3">
      <c r="A75" s="1" t="s">
        <v>22</v>
      </c>
    </row>
    <row r="77" spans="1:2" x14ac:dyDescent="0.3">
      <c r="A77" s="1" t="s">
        <v>57</v>
      </c>
    </row>
    <row r="78" spans="1:2" x14ac:dyDescent="0.3">
      <c r="A78" t="s">
        <v>23</v>
      </c>
      <c r="B78" t="s">
        <v>24</v>
      </c>
    </row>
    <row r="79" spans="1:2" x14ac:dyDescent="0.3">
      <c r="A79" t="s">
        <v>25</v>
      </c>
      <c r="B79" s="6">
        <v>0.309</v>
      </c>
    </row>
    <row r="80" spans="1:2" x14ac:dyDescent="0.3">
      <c r="A80" t="s">
        <v>26</v>
      </c>
      <c r="B80" s="6">
        <v>0.151</v>
      </c>
    </row>
    <row r="81" spans="1:2" x14ac:dyDescent="0.3">
      <c r="A81" t="s">
        <v>28</v>
      </c>
      <c r="B81" s="6">
        <v>7.4999999999999997E-2</v>
      </c>
    </row>
    <row r="82" spans="1:2" x14ac:dyDescent="0.3">
      <c r="A82" t="s">
        <v>34</v>
      </c>
      <c r="B82" s="6">
        <v>6.9000000000000006E-2</v>
      </c>
    </row>
    <row r="83" spans="1:2" x14ac:dyDescent="0.3">
      <c r="A83" t="s">
        <v>27</v>
      </c>
      <c r="B83" s="6">
        <v>6.8000000000000005E-2</v>
      </c>
    </row>
    <row r="84" spans="1:2" x14ac:dyDescent="0.3">
      <c r="A84" t="s">
        <v>29</v>
      </c>
      <c r="B84" s="6">
        <v>0.32800000000000001</v>
      </c>
    </row>
    <row r="86" spans="1:2" x14ac:dyDescent="0.3">
      <c r="A86" t="s">
        <v>30</v>
      </c>
    </row>
    <row r="96" spans="1:2" x14ac:dyDescent="0.3">
      <c r="A96" s="1" t="s">
        <v>55</v>
      </c>
    </row>
    <row r="97" spans="1:2" x14ac:dyDescent="0.3">
      <c r="A97" t="s">
        <v>23</v>
      </c>
      <c r="B97" t="s">
        <v>24</v>
      </c>
    </row>
    <row r="98" spans="1:2" x14ac:dyDescent="0.3">
      <c r="A98" t="s">
        <v>25</v>
      </c>
      <c r="B98" s="15">
        <v>0.1981</v>
      </c>
    </row>
    <row r="99" spans="1:2" x14ac:dyDescent="0.3">
      <c r="A99" t="s">
        <v>31</v>
      </c>
      <c r="B99" s="15">
        <v>9.4700000000000006E-2</v>
      </c>
    </row>
    <row r="100" spans="1:2" x14ac:dyDescent="0.3">
      <c r="A100" t="s">
        <v>34</v>
      </c>
      <c r="B100" s="15">
        <v>7.9000000000000001E-2</v>
      </c>
    </row>
    <row r="101" spans="1:2" x14ac:dyDescent="0.3">
      <c r="A101" t="s">
        <v>33</v>
      </c>
      <c r="B101" s="15">
        <v>6.54E-2</v>
      </c>
    </row>
    <row r="102" spans="1:2" x14ac:dyDescent="0.3">
      <c r="A102" t="s">
        <v>32</v>
      </c>
      <c r="B102" s="15">
        <v>6.3799999999999996E-2</v>
      </c>
    </row>
    <row r="103" spans="1:2" x14ac:dyDescent="0.3">
      <c r="A103" t="s">
        <v>36</v>
      </c>
      <c r="B103" s="15">
        <v>5.0500000000000003E-2</v>
      </c>
    </row>
    <row r="104" spans="1:2" x14ac:dyDescent="0.3">
      <c r="A104" t="s">
        <v>52</v>
      </c>
      <c r="B104" s="15">
        <v>4.5499999999999999E-2</v>
      </c>
    </row>
    <row r="105" spans="1:2" x14ac:dyDescent="0.3">
      <c r="A105" t="s">
        <v>35</v>
      </c>
      <c r="B105" s="15">
        <v>3.8600000000000002E-2</v>
      </c>
    </row>
    <row r="106" spans="1:2" x14ac:dyDescent="0.3">
      <c r="A106" t="s">
        <v>56</v>
      </c>
      <c r="B106" s="15">
        <v>3.4000000000000002E-2</v>
      </c>
    </row>
    <row r="107" spans="1:2" x14ac:dyDescent="0.3">
      <c r="A107" t="s">
        <v>37</v>
      </c>
      <c r="B107" s="15">
        <f>1-(SUM(B98:B106))</f>
        <v>0.33040000000000003</v>
      </c>
    </row>
    <row r="109" spans="1:2" x14ac:dyDescent="0.3">
      <c r="A109" s="5" t="s">
        <v>38</v>
      </c>
    </row>
    <row r="110" spans="1:2" x14ac:dyDescent="0.3">
      <c r="A110" s="5" t="s">
        <v>39</v>
      </c>
    </row>
  </sheetData>
  <mergeCells count="1">
    <mergeCell ref="D1:E1"/>
  </mergeCells>
  <pageMargins left="0.7" right="0.7" top="0.75" bottom="0.75" header="0.3" footer="0.3"/>
  <pageSetup orientation="portrait" r:id="rId1"/>
  <drawing r:id="rId2"/>
  <picture r:id="rId3"/>
  <tableParts count="4"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showGridLines="0" workbookViewId="0">
      <selection activeCell="M23" sqref="M23"/>
    </sheetView>
  </sheetViews>
  <sheetFormatPr defaultRowHeight="14.4" x14ac:dyDescent="0.3"/>
  <cols>
    <col min="1" max="1" width="26.88671875" customWidth="1"/>
    <col min="2" max="2" width="26.77734375" bestFit="1" customWidth="1"/>
    <col min="3" max="3" width="17.44140625" bestFit="1" customWidth="1"/>
    <col min="4" max="4" width="14.88671875" customWidth="1"/>
    <col min="5" max="5" width="18.77734375" customWidth="1"/>
  </cols>
  <sheetData>
    <row r="1" spans="1:5" x14ac:dyDescent="0.3">
      <c r="E1" s="1" t="s">
        <v>40</v>
      </c>
    </row>
    <row r="3" spans="1:5" x14ac:dyDescent="0.3">
      <c r="A3" s="1" t="s">
        <v>41</v>
      </c>
    </row>
    <row r="4" spans="1:5" x14ac:dyDescent="0.3">
      <c r="A4" t="s">
        <v>42</v>
      </c>
    </row>
    <row r="6" spans="1:5" x14ac:dyDescent="0.3">
      <c r="A6" s="1" t="s">
        <v>0</v>
      </c>
      <c r="B6" s="1" t="s">
        <v>4</v>
      </c>
      <c r="C6" s="7" t="s">
        <v>5</v>
      </c>
    </row>
    <row r="7" spans="1:5" x14ac:dyDescent="0.3">
      <c r="A7" s="9">
        <v>2007</v>
      </c>
      <c r="B7" s="10">
        <v>17.923999999999999</v>
      </c>
      <c r="C7" s="12" t="s">
        <v>6</v>
      </c>
    </row>
    <row r="8" spans="1:5" x14ac:dyDescent="0.3">
      <c r="A8" s="9">
        <v>2008</v>
      </c>
      <c r="B8" s="10">
        <v>22.687999999999999</v>
      </c>
      <c r="C8" s="12">
        <f>(B8-B7)/B7</f>
        <v>0.26578888640928361</v>
      </c>
    </row>
    <row r="9" spans="1:5" x14ac:dyDescent="0.3">
      <c r="A9" s="9">
        <v>2009</v>
      </c>
      <c r="B9" s="10">
        <v>18.356000000000002</v>
      </c>
      <c r="C9" s="12">
        <f t="shared" ref="C9:C14" si="0">(B9-B8)/B8</f>
        <v>-0.190937940761636</v>
      </c>
    </row>
    <row r="10" spans="1:5" x14ac:dyDescent="0.3">
      <c r="A10" s="9">
        <v>2010</v>
      </c>
      <c r="B10" s="10">
        <v>23.751000000000001</v>
      </c>
      <c r="C10" s="12">
        <f t="shared" si="0"/>
        <v>0.29390934844192629</v>
      </c>
    </row>
    <row r="11" spans="1:5" x14ac:dyDescent="0.3">
      <c r="A11" s="9">
        <v>2011</v>
      </c>
      <c r="B11" s="10">
        <v>27.876999999999999</v>
      </c>
      <c r="C11" s="12">
        <f t="shared" si="0"/>
        <v>0.17371900130520809</v>
      </c>
    </row>
    <row r="12" spans="1:5" x14ac:dyDescent="0.3">
      <c r="A12" s="9">
        <v>2012</v>
      </c>
      <c r="B12" s="10">
        <v>29.111000000000001</v>
      </c>
      <c r="C12" s="12">
        <f t="shared" si="0"/>
        <v>4.4265882268536852E-2</v>
      </c>
    </row>
    <row r="13" spans="1:5" x14ac:dyDescent="0.3">
      <c r="A13" s="9">
        <v>2013</v>
      </c>
      <c r="B13" s="10">
        <v>31.06</v>
      </c>
      <c r="C13" s="12">
        <f t="shared" si="0"/>
        <v>6.6950637216172518E-2</v>
      </c>
    </row>
    <row r="14" spans="1:5" x14ac:dyDescent="0.3">
      <c r="A14" s="9">
        <v>2014</v>
      </c>
      <c r="B14" s="10">
        <v>31.85</v>
      </c>
      <c r="C14" s="12">
        <f t="shared" si="0"/>
        <v>2.54346426271733E-2</v>
      </c>
    </row>
    <row r="15" spans="1:5" x14ac:dyDescent="0.3">
      <c r="A15" s="9">
        <v>2015</v>
      </c>
      <c r="B15" s="10">
        <v>25.765999999999998</v>
      </c>
      <c r="C15" s="12">
        <f>(B15-B14)/B14</f>
        <v>-0.1910204081632654</v>
      </c>
    </row>
    <row r="16" spans="1:5" x14ac:dyDescent="0.3">
      <c r="A16" s="9">
        <v>2016</v>
      </c>
      <c r="B16" s="10">
        <v>21.059000000000001</v>
      </c>
      <c r="C16" s="12">
        <f>(B16-B15)/B15</f>
        <v>-0.18268260498331124</v>
      </c>
    </row>
    <row r="17" spans="1:4" x14ac:dyDescent="0.3">
      <c r="A17" s="9">
        <v>2017</v>
      </c>
      <c r="B17" s="10">
        <v>25.141999999999999</v>
      </c>
      <c r="C17" s="12">
        <f>(B17-B16)/B16</f>
        <v>0.19388385013533396</v>
      </c>
    </row>
    <row r="18" spans="1:4" x14ac:dyDescent="0.3">
      <c r="A18" s="9">
        <v>2018</v>
      </c>
      <c r="B18" s="10">
        <v>23.193000000000001</v>
      </c>
      <c r="C18" s="12">
        <f>(B18-B17)/B17</f>
        <v>-7.7519688171187581E-2</v>
      </c>
    </row>
    <row r="19" spans="1:4" x14ac:dyDescent="0.3">
      <c r="A19" s="2"/>
      <c r="B19" s="3"/>
      <c r="C19" s="8"/>
    </row>
    <row r="20" spans="1:4" x14ac:dyDescent="0.3">
      <c r="A20" s="2"/>
      <c r="B20" s="3"/>
      <c r="C20" s="8"/>
    </row>
    <row r="23" spans="1:4" x14ac:dyDescent="0.3">
      <c r="D23" s="5" t="s">
        <v>54</v>
      </c>
    </row>
    <row r="24" spans="1:4" x14ac:dyDescent="0.3">
      <c r="B24" s="4"/>
      <c r="D24" s="5" t="s">
        <v>8</v>
      </c>
    </row>
    <row r="25" spans="1:4" x14ac:dyDescent="0.3">
      <c r="B25" s="4"/>
    </row>
    <row r="26" spans="1:4" x14ac:dyDescent="0.3">
      <c r="B26" s="4"/>
      <c r="D26" t="s">
        <v>9</v>
      </c>
    </row>
    <row r="27" spans="1:4" x14ac:dyDescent="0.3">
      <c r="B27" s="4"/>
      <c r="D27" t="s">
        <v>43</v>
      </c>
    </row>
    <row r="28" spans="1:4" x14ac:dyDescent="0.3">
      <c r="B28" s="4"/>
      <c r="D28" t="s">
        <v>44</v>
      </c>
    </row>
    <row r="29" spans="1:4" x14ac:dyDescent="0.3">
      <c r="B29" s="4"/>
    </row>
    <row r="30" spans="1:4" x14ac:dyDescent="0.3">
      <c r="A30" s="1" t="s">
        <v>45</v>
      </c>
    </row>
    <row r="32" spans="1:4" x14ac:dyDescent="0.3">
      <c r="A32" s="1" t="s">
        <v>58</v>
      </c>
    </row>
    <row r="33" spans="1:2" x14ac:dyDescent="0.3">
      <c r="A33" t="s">
        <v>46</v>
      </c>
      <c r="B33" t="s">
        <v>24</v>
      </c>
    </row>
    <row r="34" spans="1:2" x14ac:dyDescent="0.3">
      <c r="A34" t="s">
        <v>25</v>
      </c>
      <c r="B34" s="6">
        <v>0.218</v>
      </c>
    </row>
    <row r="35" spans="1:2" x14ac:dyDescent="0.3">
      <c r="A35" t="s">
        <v>34</v>
      </c>
      <c r="B35" s="6">
        <v>0.189</v>
      </c>
    </row>
    <row r="36" spans="1:2" x14ac:dyDescent="0.3">
      <c r="A36" t="s">
        <v>26</v>
      </c>
      <c r="B36" s="6">
        <v>0.125</v>
      </c>
    </row>
    <row r="37" spans="1:2" x14ac:dyDescent="0.3">
      <c r="A37" t="s">
        <v>32</v>
      </c>
      <c r="B37" s="6">
        <v>7.9000000000000001E-2</v>
      </c>
    </row>
    <row r="38" spans="1:2" x14ac:dyDescent="0.3">
      <c r="A38" t="s">
        <v>53</v>
      </c>
      <c r="B38" s="6">
        <v>4.9000000000000002E-2</v>
      </c>
    </row>
    <row r="39" spans="1:2" x14ac:dyDescent="0.3">
      <c r="A39" t="s">
        <v>29</v>
      </c>
      <c r="B39" s="6">
        <v>0.34100000000000003</v>
      </c>
    </row>
    <row r="41" spans="1:2" x14ac:dyDescent="0.3">
      <c r="A41" t="s">
        <v>30</v>
      </c>
    </row>
  </sheetData>
  <pageMargins left="0.7" right="0.7" top="0.75" bottom="0.75" header="0.3" footer="0.3"/>
  <pageSetup orientation="portrait" r:id="rId1"/>
  <drawing r:id="rId2"/>
  <picture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showGridLines="0" workbookViewId="0">
      <selection activeCell="N27" sqref="N27"/>
    </sheetView>
  </sheetViews>
  <sheetFormatPr defaultRowHeight="14.4" x14ac:dyDescent="0.3"/>
  <cols>
    <col min="1" max="1" width="10.44140625" customWidth="1"/>
    <col min="2" max="2" width="29.6640625" bestFit="1" customWidth="1"/>
    <col min="3" max="3" width="11.109375" bestFit="1" customWidth="1"/>
  </cols>
  <sheetData>
    <row r="1" spans="1:2" x14ac:dyDescent="0.3">
      <c r="A1" s="1" t="s">
        <v>47</v>
      </c>
    </row>
    <row r="2" spans="1:2" x14ac:dyDescent="0.3">
      <c r="A2" t="s">
        <v>48</v>
      </c>
    </row>
    <row r="3" spans="1:2" x14ac:dyDescent="0.3">
      <c r="A3" t="s">
        <v>49</v>
      </c>
    </row>
    <row r="5" spans="1:2" x14ac:dyDescent="0.3">
      <c r="A5" t="s">
        <v>1</v>
      </c>
      <c r="B5" t="s">
        <v>50</v>
      </c>
    </row>
    <row r="6" spans="1:2" x14ac:dyDescent="0.3">
      <c r="A6" s="9">
        <v>2007</v>
      </c>
      <c r="B6" s="17">
        <f>Exportaciones!B7-Importaciones!B7</f>
        <v>-3.6029999999999998</v>
      </c>
    </row>
    <row r="7" spans="1:2" x14ac:dyDescent="0.3">
      <c r="A7" s="9">
        <v>2008</v>
      </c>
      <c r="B7" s="17">
        <f>Exportaciones!B8-Importaciones!B8</f>
        <v>-3.8699999999999974</v>
      </c>
    </row>
    <row r="8" spans="1:2" x14ac:dyDescent="0.3">
      <c r="A8" s="9">
        <v>2009</v>
      </c>
      <c r="B8" s="17">
        <f>Exportaciones!B9-Importaciones!B9</f>
        <v>-4.4930000000000021</v>
      </c>
    </row>
    <row r="9" spans="1:2" x14ac:dyDescent="0.3">
      <c r="A9" s="9">
        <v>2010</v>
      </c>
      <c r="B9" s="17">
        <f>Exportaciones!B10-Importaciones!B10</f>
        <v>-6.2610000000000028</v>
      </c>
    </row>
    <row r="10" spans="1:2" x14ac:dyDescent="0.3">
      <c r="A10" s="9">
        <v>2011</v>
      </c>
      <c r="B10" s="17">
        <f>Exportaciones!B11-Importaciones!B11</f>
        <v>-5.5549999999999997</v>
      </c>
    </row>
    <row r="11" spans="1:2" x14ac:dyDescent="0.3">
      <c r="A11" s="9">
        <v>2012</v>
      </c>
      <c r="B11" s="17">
        <f>Exportaciones!B12-Importaciones!B12</f>
        <v>-5.3460000000000001</v>
      </c>
    </row>
    <row r="12" spans="1:2" x14ac:dyDescent="0.3">
      <c r="A12" s="9">
        <v>2013</v>
      </c>
      <c r="B12" s="17">
        <f>Exportaciones!B13-Importaciones!B13</f>
        <v>-6.3089999999999975</v>
      </c>
    </row>
    <row r="13" spans="1:2" x14ac:dyDescent="0.3">
      <c r="A13" s="9">
        <v>2014</v>
      </c>
      <c r="B13" s="17">
        <f>Exportaciones!B14-Importaciones!B14</f>
        <v>-6.1260000000000012</v>
      </c>
    </row>
    <row r="14" spans="1:2" x14ac:dyDescent="0.3">
      <c r="A14" s="9">
        <v>2015</v>
      </c>
      <c r="B14" s="17">
        <f>Exportaciones!B15-Importaciones!B15</f>
        <v>-7.4349999999999987</v>
      </c>
    </row>
    <row r="15" spans="1:2" x14ac:dyDescent="0.3">
      <c r="A15" s="9">
        <v>2016</v>
      </c>
      <c r="B15" s="17">
        <f>Exportaciones!B16-Importaciones!B16</f>
        <v>-4.2610000000000028</v>
      </c>
    </row>
    <row r="16" spans="1:2" x14ac:dyDescent="0.3">
      <c r="A16" s="9">
        <v>2017</v>
      </c>
      <c r="B16" s="17">
        <f>Exportaciones!B17-Importaciones!B17</f>
        <v>-6.02</v>
      </c>
    </row>
    <row r="17" spans="1:4" x14ac:dyDescent="0.3">
      <c r="A17" s="9">
        <v>2018</v>
      </c>
      <c r="B17" s="17">
        <f>Exportaciones!B18-Importaciones!B18</f>
        <v>-1.5869999999999997</v>
      </c>
    </row>
    <row r="18" spans="1:4" x14ac:dyDescent="0.3">
      <c r="A18" s="9"/>
      <c r="B18" s="16"/>
    </row>
    <row r="19" spans="1:4" x14ac:dyDescent="0.3">
      <c r="A19" s="9"/>
      <c r="B19" s="16"/>
    </row>
    <row r="20" spans="1:4" x14ac:dyDescent="0.3">
      <c r="A20" s="9"/>
      <c r="B20" s="16"/>
    </row>
    <row r="21" spans="1:4" x14ac:dyDescent="0.3">
      <c r="A21" s="9"/>
      <c r="B21" s="16"/>
      <c r="D21" s="5" t="s">
        <v>54</v>
      </c>
    </row>
  </sheetData>
  <pageMargins left="0.7" right="0.7" top="0.75" bottom="0.75" header="0.3" footer="0.3"/>
  <drawing r:id="rId1"/>
  <picture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Exportaciones</vt:lpstr>
      <vt:lpstr>Importaciones</vt:lpstr>
      <vt:lpstr>Balanza Comercial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2016-11-19T22:41:18Z</dcterms:created>
  <dcterms:modified xsi:type="dcterms:W3CDTF">2019-08-17T23:29:07Z</dcterms:modified>
</cp:coreProperties>
</file>