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"/>
    </mc:Choice>
  </mc:AlternateContent>
  <xr:revisionPtr revIDLastSave="0" documentId="8_{33187728-BC04-431D-AB65-4D6F806CD2FA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Sector Financiero" sheetId="1" r:id="rId1"/>
    <sheet name="Sector Industrial" sheetId="2" r:id="rId2"/>
    <sheet name="Sector Servicio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1" i="3" l="1"/>
  <c r="D101" i="3"/>
  <c r="C92" i="3"/>
  <c r="C93" i="3"/>
  <c r="C94" i="3"/>
  <c r="C95" i="3"/>
  <c r="C96" i="3"/>
  <c r="C97" i="3"/>
  <c r="C98" i="3"/>
  <c r="C99" i="3"/>
  <c r="C100" i="3"/>
  <c r="E52" i="3"/>
  <c r="D52" i="3"/>
  <c r="C43" i="3"/>
  <c r="C44" i="3"/>
  <c r="C45" i="3"/>
  <c r="C46" i="3"/>
  <c r="C47" i="3"/>
  <c r="C48" i="3"/>
  <c r="C49" i="3"/>
  <c r="C50" i="3"/>
  <c r="C51" i="3"/>
  <c r="E200" i="2"/>
  <c r="D200" i="2"/>
  <c r="C191" i="2"/>
  <c r="C192" i="2"/>
  <c r="C193" i="2"/>
  <c r="C194" i="2"/>
  <c r="C195" i="2"/>
  <c r="C196" i="2"/>
  <c r="C197" i="2"/>
  <c r="C198" i="2"/>
  <c r="C199" i="2"/>
  <c r="E151" i="2"/>
  <c r="D151" i="2"/>
  <c r="C142" i="2"/>
  <c r="C143" i="2"/>
  <c r="C144" i="2"/>
  <c r="C145" i="2"/>
  <c r="C146" i="2"/>
  <c r="C147" i="2"/>
  <c r="C148" i="2"/>
  <c r="C149" i="2"/>
  <c r="C150" i="2"/>
  <c r="E102" i="2"/>
  <c r="D102" i="2"/>
  <c r="C93" i="2"/>
  <c r="C94" i="2"/>
  <c r="C95" i="2"/>
  <c r="C96" i="2"/>
  <c r="C97" i="2"/>
  <c r="C98" i="2"/>
  <c r="C99" i="2"/>
  <c r="C100" i="2"/>
  <c r="C101" i="2"/>
  <c r="E53" i="2"/>
  <c r="D53" i="2"/>
  <c r="C44" i="2"/>
  <c r="C45" i="2"/>
  <c r="C46" i="2"/>
  <c r="C47" i="2"/>
  <c r="C48" i="2"/>
  <c r="C49" i="2"/>
  <c r="C50" i="2"/>
  <c r="C51" i="2"/>
  <c r="C52" i="2"/>
  <c r="E250" i="1"/>
  <c r="D250" i="1"/>
  <c r="C241" i="1"/>
  <c r="C242" i="1"/>
  <c r="C243" i="1"/>
  <c r="C244" i="1"/>
  <c r="C245" i="1"/>
  <c r="C246" i="1"/>
  <c r="C247" i="1"/>
  <c r="C248" i="1"/>
  <c r="C249" i="1"/>
  <c r="E201" i="1"/>
  <c r="D201" i="1"/>
  <c r="C192" i="1"/>
  <c r="C193" i="1"/>
  <c r="C194" i="1"/>
  <c r="C195" i="1"/>
  <c r="C196" i="1"/>
  <c r="C197" i="1"/>
  <c r="C198" i="1"/>
  <c r="C199" i="1"/>
  <c r="C200" i="1"/>
  <c r="C94" i="1"/>
  <c r="C95" i="1"/>
  <c r="C96" i="1"/>
  <c r="C97" i="1"/>
  <c r="C98" i="1"/>
  <c r="C99" i="1"/>
  <c r="C100" i="1"/>
  <c r="C101" i="1"/>
  <c r="C102" i="1"/>
  <c r="C143" i="1"/>
  <c r="C144" i="1"/>
  <c r="C145" i="1"/>
  <c r="C146" i="1"/>
  <c r="C147" i="1"/>
  <c r="C148" i="1"/>
  <c r="C149" i="1"/>
  <c r="C150" i="1"/>
  <c r="C151" i="1"/>
  <c r="E152" i="1"/>
  <c r="D152" i="1"/>
  <c r="E103" i="1"/>
  <c r="D103" i="1"/>
  <c r="E54" i="1"/>
  <c r="D54" i="1"/>
  <c r="C41" i="1"/>
  <c r="C42" i="1"/>
  <c r="C43" i="1"/>
  <c r="C44" i="1"/>
  <c r="C45" i="1"/>
  <c r="C46" i="1"/>
  <c r="C47" i="1"/>
  <c r="C48" i="1"/>
  <c r="C49" i="1"/>
  <c r="C50" i="1"/>
  <c r="C51" i="1"/>
  <c r="C52" i="1"/>
  <c r="C64" i="3" l="1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32" i="1"/>
  <c r="C33" i="1"/>
  <c r="C34" i="1"/>
  <c r="C35" i="1"/>
  <c r="C36" i="1"/>
  <c r="C37" i="1"/>
  <c r="C38" i="1"/>
  <c r="C39" i="1"/>
  <c r="C40" i="1"/>
  <c r="C31" i="1" l="1"/>
  <c r="C209" i="1" l="1"/>
  <c r="C208" i="1"/>
  <c r="C163" i="1"/>
  <c r="C162" i="1"/>
  <c r="C161" i="1"/>
  <c r="C160" i="1"/>
  <c r="C159" i="1"/>
  <c r="C159" i="2"/>
  <c r="C160" i="2"/>
  <c r="C161" i="2"/>
  <c r="C162" i="2"/>
  <c r="C163" i="2"/>
  <c r="C158" i="2"/>
  <c r="C11" i="3" l="1"/>
  <c r="C10" i="3"/>
  <c r="C63" i="3"/>
  <c r="C62" i="3"/>
  <c r="C61" i="3"/>
  <c r="C60" i="3"/>
  <c r="C59" i="3"/>
  <c r="C17" i="3"/>
  <c r="C16" i="3"/>
  <c r="C15" i="3"/>
  <c r="C14" i="3"/>
  <c r="C13" i="3"/>
  <c r="C12" i="3"/>
  <c r="C60" i="2"/>
  <c r="C114" i="2"/>
  <c r="C113" i="2"/>
  <c r="C112" i="2"/>
  <c r="C111" i="2"/>
  <c r="C110" i="2"/>
  <c r="C109" i="2"/>
  <c r="C61" i="2"/>
  <c r="C11" i="2"/>
  <c r="C110" i="1"/>
  <c r="C61" i="1"/>
  <c r="C62" i="1"/>
  <c r="C63" i="1"/>
  <c r="C64" i="1"/>
  <c r="C65" i="1"/>
  <c r="C66" i="1"/>
  <c r="C67" i="1"/>
  <c r="C68" i="1"/>
  <c r="C69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1" i="1"/>
</calcChain>
</file>

<file path=xl/sharedStrings.xml><?xml version="1.0" encoding="utf-8"?>
<sst xmlns="http://schemas.openxmlformats.org/spreadsheetml/2006/main" count="329" uniqueCount="24">
  <si>
    <t>FECHA</t>
  </si>
  <si>
    <t>PRECIO</t>
  </si>
  <si>
    <t>Ganancias de las acciones ecuatorianas SIN DIVIDENDOS</t>
  </si>
  <si>
    <t>SECTOR FINANCIERO</t>
  </si>
  <si>
    <t>-</t>
  </si>
  <si>
    <t>GANANCIA MENSUAL</t>
  </si>
  <si>
    <t>GANANCIA ANUAL</t>
  </si>
  <si>
    <t>* Datos obtenidos de la Bolsa de Valores de Quito, www.bolsadequito.info</t>
  </si>
  <si>
    <t>BANCO DE GUAYAQUIL</t>
  </si>
  <si>
    <t>PRODUBANCO</t>
  </si>
  <si>
    <t>SECTOR INDUSTRIAL</t>
  </si>
  <si>
    <t>HOLCIM ECUADOR</t>
  </si>
  <si>
    <t>CERVECERIA NACIONAL</t>
  </si>
  <si>
    <t>BANCO PICHINCHA</t>
  </si>
  <si>
    <t>SAN CARLOS</t>
  </si>
  <si>
    <t>CORPORACION FAVORITA</t>
  </si>
  <si>
    <t>CONCLINA</t>
  </si>
  <si>
    <t>INVERSANCARLOS</t>
  </si>
  <si>
    <t>RENTA VARIABLE ECUADOR</t>
  </si>
  <si>
    <t>Incluidas solo las acciones mas liquidas del sector financiero</t>
  </si>
  <si>
    <t>GANANCIA ENE-16</t>
  </si>
  <si>
    <t>SUPERDEPORTE</t>
  </si>
  <si>
    <t>BANCO BOLIVARIANO</t>
  </si>
  <si>
    <t>RENTA VARIABLE ECUADOR 2016/19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</si>
</sst>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  <numFmt numFmtId="166" formatCode="_-* #,##0.00\ _P_t_s_-;\-* #,##0.00\ _P_t_s_-;_-* &quot;-&quot;??\ _P_t_s_-;_-@_-"/>
    <numFmt numFmtId="167" formatCode="[$-409]mmmm\-yy;@"/>
    <numFmt numFmtId="168" formatCode="&quot;$&quot;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166" fontId="4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3" borderId="0" xfId="2" applyNumberFormat="1" applyFont="1" applyFill="1" applyAlignment="1">
      <alignment horizontal="center"/>
    </xf>
    <xf numFmtId="9" fontId="0" fillId="2" borderId="0" xfId="2" applyFont="1" applyFill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0" xfId="0" applyFill="1"/>
    <xf numFmtId="9" fontId="0" fillId="0" borderId="0" xfId="0" applyNumberFormat="1"/>
    <xf numFmtId="165" fontId="0" fillId="0" borderId="0" xfId="1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10" fontId="0" fillId="4" borderId="0" xfId="2" applyNumberFormat="1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44" fontId="0" fillId="4" borderId="0" xfId="0" applyNumberForma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4" borderId="0" xfId="2" applyFont="1" applyFill="1" applyAlignment="1">
      <alignment horizontal="center"/>
    </xf>
    <xf numFmtId="9" fontId="0" fillId="3" borderId="1" xfId="2" applyNumberFormat="1" applyFont="1" applyFill="1" applyBorder="1" applyAlignment="1">
      <alignment horizontal="center"/>
    </xf>
    <xf numFmtId="9" fontId="0" fillId="2" borderId="2" xfId="2" applyNumberFormat="1" applyFont="1" applyFill="1" applyBorder="1" applyAlignment="1">
      <alignment horizontal="center"/>
    </xf>
    <xf numFmtId="9" fontId="0" fillId="2" borderId="3" xfId="2" applyNumberFormat="1" applyFont="1" applyFill="1" applyBorder="1" applyAlignment="1">
      <alignment horizontal="center"/>
    </xf>
    <xf numFmtId="9" fontId="0" fillId="2" borderId="4" xfId="2" applyNumberFormat="1" applyFont="1" applyFill="1" applyBorder="1" applyAlignment="1">
      <alignment horizontal="center"/>
    </xf>
    <xf numFmtId="9" fontId="0" fillId="3" borderId="5" xfId="2" applyNumberFormat="1" applyFont="1" applyFill="1" applyBorder="1" applyAlignment="1">
      <alignment horizontal="center"/>
    </xf>
    <xf numFmtId="9" fontId="0" fillId="2" borderId="6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9" fontId="0" fillId="3" borderId="6" xfId="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8" fontId="0" fillId="0" borderId="0" xfId="2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5" borderId="0" xfId="2" applyFont="1" applyFill="1" applyAlignment="1">
      <alignment horizontal="center"/>
    </xf>
    <xf numFmtId="9" fontId="0" fillId="2" borderId="5" xfId="2" applyNumberFormat="1" applyFont="1" applyFill="1" applyBorder="1" applyAlignment="1">
      <alignment horizontal="center"/>
    </xf>
    <xf numFmtId="9" fontId="0" fillId="2" borderId="6" xfId="2" applyNumberFormat="1" applyFont="1" applyFill="1" applyBorder="1" applyAlignment="1">
      <alignment horizontal="center"/>
    </xf>
  </cellXfs>
  <cellStyles count="8">
    <cellStyle name="Comma 2" xfId="4" xr:uid="{00000000-0005-0000-0000-000000000000}"/>
    <cellStyle name="Currency" xfId="1" builtinId="4"/>
    <cellStyle name="Millares 2" xfId="6" xr:uid="{A80212EC-EE24-4471-85E4-5DA0D91B2EC7}"/>
    <cellStyle name="Normal" xfId="0" builtinId="0"/>
    <cellStyle name="Normal 2" xfId="3" xr:uid="{00000000-0005-0000-0000-000003000000}"/>
    <cellStyle name="Normal 3" xfId="5" xr:uid="{00000000-0005-0000-0000-000004000000}"/>
    <cellStyle name="Normal 4" xfId="7" xr:uid="{AA6F7134-D561-4AD7-8B90-B9A5737182B7}"/>
    <cellStyle name="Percent" xfId="2" builtinId="5"/>
  </cellStyles>
  <dxfs count="54">
    <dxf>
      <numFmt numFmtId="13" formatCode="0%"/>
    </dxf>
    <dxf>
      <numFmt numFmtId="13" formatCode="0%"/>
    </dxf>
    <dxf>
      <numFmt numFmtId="34" formatCode="_(&quot;$&quot;* #,##0.00_);_(&quot;$&quot;* \(#,##0.00\);_(&quot;$&quot;* &quot;-&quot;??_);_(@_)"/>
    </dxf>
    <dxf>
      <numFmt numFmtId="167" formatCode="[$-409]mmmm\-yy;@"/>
      <alignment horizontal="left" vertical="bottom" textRotation="0" wrapText="0" indent="0" justifyLastLine="0" shrinkToFit="0" readingOrder="0"/>
    </dxf>
    <dxf>
      <numFmt numFmtId="14" formatCode="0.00%"/>
    </dxf>
    <dxf>
      <numFmt numFmtId="14" formatCode="0.00%"/>
      <alignment horizontal="center" vertical="bottom" textRotation="0" wrapText="0" indent="0" justifyLastLine="0" shrinkToFit="0" readingOrder="0"/>
    </dxf>
    <dxf>
      <numFmt numFmtId="167" formatCode="[$-409]mmmm\-yy;@"/>
      <alignment horizontal="left" vertical="bottom" textRotation="0" wrapText="0" indent="0" justifyLastLine="0" shrinkToFit="0" readingOrder="0"/>
    </dxf>
    <dxf>
      <numFmt numFmtId="165" formatCode="&quot;$&quot;#,##0.00"/>
    </dxf>
    <dxf>
      <numFmt numFmtId="165" formatCode="&quot;$&quot;#,##0.00"/>
      <alignment horizontal="center" vertical="bottom" textRotation="0" wrapText="0" indent="0" justifyLastLine="0" shrinkToFit="0" readingOrder="0"/>
    </dxf>
    <dxf>
      <numFmt numFmtId="165" formatCode="&quot;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[$-409]mmmm\-yy;@"/>
      <alignment horizontal="left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65" formatCode="&quot;$&quot;#,##0.00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[$-409]mmmm\-yy;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numFmt numFmtId="13" formatCode="0%"/>
    </dxf>
    <dxf>
      <numFmt numFmtId="34" formatCode="_(&quot;$&quot;* #,##0.00_);_(&quot;$&quot;* \(#,##0.00\);_(&quot;$&quot;* &quot;-&quot;??_);_(@_)"/>
    </dxf>
    <dxf>
      <numFmt numFmtId="167" formatCode="[$-409]mmmm\-yy;@"/>
      <alignment horizontal="left" vertical="bottom" textRotation="0" wrapText="0" indent="0" justifyLastLine="0" shrinkToFit="0" readingOrder="0"/>
    </dxf>
    <dxf>
      <numFmt numFmtId="14" formatCode="0.00%"/>
    </dxf>
    <dxf>
      <numFmt numFmtId="14" formatCode="0.00%"/>
    </dxf>
    <dxf>
      <numFmt numFmtId="167" formatCode="[$-409]mmmm\-yy;@"/>
      <alignment horizontal="left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65" formatCode="&quot;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[$-409]mmmm\-yy;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65" formatCode="&quot;$&quot;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[$-F800]dddd\,\ mmmm\ d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  <alignment horizontal="center" vertical="bottom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numFmt numFmtId="165" formatCode="&quot;$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[$-F800]dddd\,\ mmmm\ d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3" formatCode="0%"/>
    </dxf>
    <dxf>
      <numFmt numFmtId="13" formatCode="0%"/>
    </dxf>
    <dxf>
      <numFmt numFmtId="34" formatCode="_(&quot;$&quot;* #,##0.00_);_(&quot;$&quot;* \(#,##0.00\);_(&quot;$&quot;* &quot;-&quot;??_);_(@_)"/>
    </dxf>
    <dxf>
      <numFmt numFmtId="165" formatCode="&quot;$&quot;#,##0.00"/>
    </dxf>
    <dxf>
      <numFmt numFmtId="167" formatCode="[$-409]mmmm\-yy;@"/>
      <alignment horizontal="left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7" formatCode="[$-409]mmmm\-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Financiero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Banco Guayaquil</c:v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'Sector Financiero'!$A$10:$A$53</c:f>
              <c:numCache>
                <c:formatCode>[$-409]mmmm\-yy;@</c:formatCode>
                <c:ptCount val="44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Financiero'!$B$60:$B$102</c:f>
              <c:numCache>
                <c:formatCode>"$"#,##0.00</c:formatCode>
                <c:ptCount val="43"/>
                <c:pt idx="0">
                  <c:v>0.52</c:v>
                </c:pt>
                <c:pt idx="1">
                  <c:v>0.52</c:v>
                </c:pt>
                <c:pt idx="2">
                  <c:v>0.52</c:v>
                </c:pt>
                <c:pt idx="3">
                  <c:v>0.52</c:v>
                </c:pt>
                <c:pt idx="4">
                  <c:v>0.52</c:v>
                </c:pt>
                <c:pt idx="5">
                  <c:v>0.52</c:v>
                </c:pt>
                <c:pt idx="6">
                  <c:v>0.3</c:v>
                </c:pt>
                <c:pt idx="7">
                  <c:v>0.3</c:v>
                </c:pt>
                <c:pt idx="8">
                  <c:v>0.35</c:v>
                </c:pt>
                <c:pt idx="9">
                  <c:v>0.35</c:v>
                </c:pt>
                <c:pt idx="10">
                  <c:v>0.39</c:v>
                </c:pt>
                <c:pt idx="11">
                  <c:v>0.39</c:v>
                </c:pt>
                <c:pt idx="12">
                  <c:v>0.4</c:v>
                </c:pt>
                <c:pt idx="13">
                  <c:v>0.5</c:v>
                </c:pt>
                <c:pt idx="14">
                  <c:v>0.5</c:v>
                </c:pt>
                <c:pt idx="15">
                  <c:v>0.47</c:v>
                </c:pt>
                <c:pt idx="16">
                  <c:v>0.47</c:v>
                </c:pt>
                <c:pt idx="17">
                  <c:v>0.4</c:v>
                </c:pt>
                <c:pt idx="18">
                  <c:v>0.4</c:v>
                </c:pt>
                <c:pt idx="19">
                  <c:v>0.35</c:v>
                </c:pt>
                <c:pt idx="20">
                  <c:v>0.38</c:v>
                </c:pt>
                <c:pt idx="21">
                  <c:v>0.39</c:v>
                </c:pt>
                <c:pt idx="22">
                  <c:v>0.4</c:v>
                </c:pt>
                <c:pt idx="23">
                  <c:v>0.4</c:v>
                </c:pt>
                <c:pt idx="24">
                  <c:v>0.5</c:v>
                </c:pt>
                <c:pt idx="25">
                  <c:v>0.54</c:v>
                </c:pt>
                <c:pt idx="26">
                  <c:v>0.52</c:v>
                </c:pt>
                <c:pt idx="27">
                  <c:v>0.53</c:v>
                </c:pt>
                <c:pt idx="28">
                  <c:v>0.59</c:v>
                </c:pt>
                <c:pt idx="29">
                  <c:v>0.65</c:v>
                </c:pt>
                <c:pt idx="30">
                  <c:v>0.7</c:v>
                </c:pt>
                <c:pt idx="31">
                  <c:v>0.72</c:v>
                </c:pt>
                <c:pt idx="32">
                  <c:v>0.8</c:v>
                </c:pt>
                <c:pt idx="33">
                  <c:v>0.92</c:v>
                </c:pt>
                <c:pt idx="34">
                  <c:v>0.94</c:v>
                </c:pt>
                <c:pt idx="35">
                  <c:v>0.96</c:v>
                </c:pt>
                <c:pt idx="36">
                  <c:v>0.96</c:v>
                </c:pt>
                <c:pt idx="37">
                  <c:v>1</c:v>
                </c:pt>
                <c:pt idx="38">
                  <c:v>1</c:v>
                </c:pt>
                <c:pt idx="39">
                  <c:v>0.95</c:v>
                </c:pt>
                <c:pt idx="40">
                  <c:v>0.96</c:v>
                </c:pt>
                <c:pt idx="41">
                  <c:v>0.89</c:v>
                </c:pt>
                <c:pt idx="42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E7-45F8-BBD9-39DA8F201A01}"/>
            </c:ext>
          </c:extLst>
        </c:ser>
        <c:ser>
          <c:idx val="2"/>
          <c:order val="2"/>
          <c:tx>
            <c:v>Produbanco</c:v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'Sector Financiero'!$A$10:$A$53</c:f>
              <c:numCache>
                <c:formatCode>[$-409]mmmm\-yy;@</c:formatCode>
                <c:ptCount val="44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Financiero'!$B$109:$B$151</c:f>
              <c:numCache>
                <c:formatCode>"$"#,##0.00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0.98</c:v>
                </c:pt>
                <c:pt idx="6">
                  <c:v>0.74</c:v>
                </c:pt>
                <c:pt idx="7">
                  <c:v>0.74</c:v>
                </c:pt>
                <c:pt idx="8">
                  <c:v>0.74</c:v>
                </c:pt>
                <c:pt idx="9">
                  <c:v>0.74</c:v>
                </c:pt>
                <c:pt idx="10">
                  <c:v>0.74</c:v>
                </c:pt>
                <c:pt idx="11">
                  <c:v>0.69</c:v>
                </c:pt>
                <c:pt idx="12">
                  <c:v>0.69</c:v>
                </c:pt>
                <c:pt idx="13">
                  <c:v>0.69</c:v>
                </c:pt>
                <c:pt idx="14">
                  <c:v>0.69</c:v>
                </c:pt>
                <c:pt idx="15">
                  <c:v>0.69</c:v>
                </c:pt>
                <c:pt idx="16">
                  <c:v>0.69</c:v>
                </c:pt>
                <c:pt idx="17">
                  <c:v>0.69</c:v>
                </c:pt>
                <c:pt idx="18">
                  <c:v>0.69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0.46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0.55000000000000004</c:v>
                </c:pt>
                <c:pt idx="28">
                  <c:v>0.57999999999999996</c:v>
                </c:pt>
                <c:pt idx="29">
                  <c:v>0.59</c:v>
                </c:pt>
                <c:pt idx="30">
                  <c:v>0.56999999999999995</c:v>
                </c:pt>
                <c:pt idx="31">
                  <c:v>0.7</c:v>
                </c:pt>
                <c:pt idx="32">
                  <c:v>0.7</c:v>
                </c:pt>
                <c:pt idx="33">
                  <c:v>0.65</c:v>
                </c:pt>
                <c:pt idx="34">
                  <c:v>0.66</c:v>
                </c:pt>
                <c:pt idx="35">
                  <c:v>0.64</c:v>
                </c:pt>
                <c:pt idx="36">
                  <c:v>0.7</c:v>
                </c:pt>
                <c:pt idx="37">
                  <c:v>0.7</c:v>
                </c:pt>
                <c:pt idx="38">
                  <c:v>0.67</c:v>
                </c:pt>
                <c:pt idx="39">
                  <c:v>0.7</c:v>
                </c:pt>
                <c:pt idx="40">
                  <c:v>0.71</c:v>
                </c:pt>
                <c:pt idx="41">
                  <c:v>0.69</c:v>
                </c:pt>
                <c:pt idx="42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E7-45F8-BBD9-39DA8F201A01}"/>
            </c:ext>
          </c:extLst>
        </c:ser>
        <c:ser>
          <c:idx val="3"/>
          <c:order val="3"/>
          <c:tx>
            <c:v>Banco Bolivariano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'Sector Financiero'!$A$10:$A$53</c:f>
              <c:numCache>
                <c:formatCode>[$-409]mmmm\-yy;@</c:formatCode>
                <c:ptCount val="44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Financiero'!$B$158:$B$200</c:f>
              <c:numCache>
                <c:formatCode>"$"#,##0.00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</c:v>
                </c:pt>
                <c:pt idx="9">
                  <c:v>0.98</c:v>
                </c:pt>
                <c:pt idx="10">
                  <c:v>0.78</c:v>
                </c:pt>
                <c:pt idx="11">
                  <c:v>0.87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1</c:v>
                </c:pt>
                <c:pt idx="16">
                  <c:v>0.97</c:v>
                </c:pt>
                <c:pt idx="17">
                  <c:v>0.85</c:v>
                </c:pt>
                <c:pt idx="18">
                  <c:v>0.79</c:v>
                </c:pt>
                <c:pt idx="19">
                  <c:v>0.83</c:v>
                </c:pt>
                <c:pt idx="20">
                  <c:v>0.8</c:v>
                </c:pt>
                <c:pt idx="21">
                  <c:v>0.83</c:v>
                </c:pt>
                <c:pt idx="22">
                  <c:v>0.88</c:v>
                </c:pt>
                <c:pt idx="23">
                  <c:v>0.8</c:v>
                </c:pt>
                <c:pt idx="24">
                  <c:v>0.88</c:v>
                </c:pt>
                <c:pt idx="25">
                  <c:v>0.73</c:v>
                </c:pt>
                <c:pt idx="26">
                  <c:v>1</c:v>
                </c:pt>
                <c:pt idx="27">
                  <c:v>0.7</c:v>
                </c:pt>
                <c:pt idx="28">
                  <c:v>0.81</c:v>
                </c:pt>
                <c:pt idx="29">
                  <c:v>0.83</c:v>
                </c:pt>
                <c:pt idx="30">
                  <c:v>0.84</c:v>
                </c:pt>
                <c:pt idx="31">
                  <c:v>0.84</c:v>
                </c:pt>
                <c:pt idx="32">
                  <c:v>0.88</c:v>
                </c:pt>
                <c:pt idx="33">
                  <c:v>0.88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0.85</c:v>
                </c:pt>
                <c:pt idx="39">
                  <c:v>0.86</c:v>
                </c:pt>
                <c:pt idx="40">
                  <c:v>0.86</c:v>
                </c:pt>
                <c:pt idx="41">
                  <c:v>0.9</c:v>
                </c:pt>
                <c:pt idx="42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9A-4ED6-926A-818EE8485423}"/>
            </c:ext>
          </c:extLst>
        </c:ser>
        <c:ser>
          <c:idx val="4"/>
          <c:order val="4"/>
          <c:tx>
            <c:v>Inversancarlos</c:v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'Sector Financiero'!$A$10:$A$53</c:f>
              <c:numCache>
                <c:formatCode>[$-409]mmmm\-yy;@</c:formatCode>
                <c:ptCount val="44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Financiero'!$B$207:$B$249</c:f>
              <c:numCache>
                <c:formatCode>"$"#,##0.00</c:formatCode>
                <c:ptCount val="43"/>
                <c:pt idx="0">
                  <c:v>1.1200000000000001</c:v>
                </c:pt>
                <c:pt idx="1">
                  <c:v>1.1200000000000001</c:v>
                </c:pt>
                <c:pt idx="2">
                  <c:v>1.1200000000000001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1.05</c:v>
                </c:pt>
                <c:pt idx="7">
                  <c:v>1.05</c:v>
                </c:pt>
                <c:pt idx="8">
                  <c:v>1.05</c:v>
                </c:pt>
                <c:pt idx="9">
                  <c:v>1.05</c:v>
                </c:pt>
                <c:pt idx="10">
                  <c:v>1.05</c:v>
                </c:pt>
                <c:pt idx="11">
                  <c:v>1.05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1.05</c:v>
                </c:pt>
                <c:pt idx="20">
                  <c:v>1</c:v>
                </c:pt>
                <c:pt idx="21">
                  <c:v>1.03</c:v>
                </c:pt>
                <c:pt idx="22">
                  <c:v>1.03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1.05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1.05</c:v>
                </c:pt>
                <c:pt idx="37">
                  <c:v>1.05</c:v>
                </c:pt>
                <c:pt idx="38">
                  <c:v>1.05</c:v>
                </c:pt>
                <c:pt idx="39">
                  <c:v>1.05</c:v>
                </c:pt>
                <c:pt idx="40">
                  <c:v>1.07</c:v>
                </c:pt>
                <c:pt idx="41">
                  <c:v>1.07</c:v>
                </c:pt>
                <c:pt idx="42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A-4ED6-926A-818EE848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Banco Pichincha</c:v>
                </c:tx>
                <c:spPr>
                  <a:ln w="28575" cap="rnd">
                    <a:solidFill>
                      <a:schemeClr val="accent4">
                        <a:lumMod val="40000"/>
                        <a:lumOff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40000"/>
                          <a:lumOff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'Sector Financiero'!$A$10:$A$53</c15:sqref>
                        </c15:formulaRef>
                      </c:ext>
                    </c:extLst>
                    <c:numCache>
                      <c:formatCode>[$-409]mmmm\-yy;@</c:formatCode>
                      <c:ptCount val="44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42431</c:v>
                      </c:pt>
                      <c:pt idx="3">
                        <c:v>42463</c:v>
                      </c:pt>
                      <c:pt idx="4">
                        <c:v>42494</c:v>
                      </c:pt>
                      <c:pt idx="5">
                        <c:v>42526</c:v>
                      </c:pt>
                      <c:pt idx="6">
                        <c:v>42557</c:v>
                      </c:pt>
                      <c:pt idx="7">
                        <c:v>42589</c:v>
                      </c:pt>
                      <c:pt idx="8">
                        <c:v>42621</c:v>
                      </c:pt>
                      <c:pt idx="9">
                        <c:v>42652</c:v>
                      </c:pt>
                      <c:pt idx="10">
                        <c:v>42684</c:v>
                      </c:pt>
                      <c:pt idx="11">
                        <c:v>42715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42796</c:v>
                      </c:pt>
                      <c:pt idx="15">
                        <c:v>42828</c:v>
                      </c:pt>
                      <c:pt idx="16">
                        <c:v>42859</c:v>
                      </c:pt>
                      <c:pt idx="17">
                        <c:v>42891</c:v>
                      </c:pt>
                      <c:pt idx="18">
                        <c:v>42922</c:v>
                      </c:pt>
                      <c:pt idx="19">
                        <c:v>42954</c:v>
                      </c:pt>
                      <c:pt idx="20">
                        <c:v>42986</c:v>
                      </c:pt>
                      <c:pt idx="21">
                        <c:v>43017</c:v>
                      </c:pt>
                      <c:pt idx="22">
                        <c:v>43049</c:v>
                      </c:pt>
                      <c:pt idx="23">
                        <c:v>43080</c:v>
                      </c:pt>
                      <c:pt idx="24">
                        <c:v>43101</c:v>
                      </c:pt>
                      <c:pt idx="25">
                        <c:v>43132</c:v>
                      </c:pt>
                      <c:pt idx="26">
                        <c:v>43161</c:v>
                      </c:pt>
                      <c:pt idx="27">
                        <c:v>43193</c:v>
                      </c:pt>
                      <c:pt idx="28">
                        <c:v>43224</c:v>
                      </c:pt>
                      <c:pt idx="29">
                        <c:v>43256</c:v>
                      </c:pt>
                      <c:pt idx="30">
                        <c:v>43287</c:v>
                      </c:pt>
                      <c:pt idx="31">
                        <c:v>43319</c:v>
                      </c:pt>
                      <c:pt idx="32">
                        <c:v>43351</c:v>
                      </c:pt>
                      <c:pt idx="33">
                        <c:v>43382</c:v>
                      </c:pt>
                      <c:pt idx="34">
                        <c:v>43414</c:v>
                      </c:pt>
                      <c:pt idx="35">
                        <c:v>43445</c:v>
                      </c:pt>
                      <c:pt idx="36">
                        <c:v>43477</c:v>
                      </c:pt>
                      <c:pt idx="37">
                        <c:v>43509</c:v>
                      </c:pt>
                      <c:pt idx="38">
                        <c:v>43538</c:v>
                      </c:pt>
                      <c:pt idx="39">
                        <c:v>43570</c:v>
                      </c:pt>
                      <c:pt idx="40">
                        <c:v>43601</c:v>
                      </c:pt>
                      <c:pt idx="41">
                        <c:v>43633</c:v>
                      </c:pt>
                      <c:pt idx="42">
                        <c:v>43664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'Sector Financiero'!$B$10:$B$53</c15:sqref>
                        </c15:formulaRef>
                      </c:ext>
                    </c:extLst>
                    <c:numCache>
                      <c:formatCode>"$"#,##0.00</c:formatCode>
                      <c:ptCount val="44"/>
                      <c:pt idx="0">
                        <c:v>0.6</c:v>
                      </c:pt>
                      <c:pt idx="1">
                        <c:v>0.47</c:v>
                      </c:pt>
                      <c:pt idx="2">
                        <c:v>0.45</c:v>
                      </c:pt>
                      <c:pt idx="3">
                        <c:v>0.48</c:v>
                      </c:pt>
                      <c:pt idx="4">
                        <c:v>0.45</c:v>
                      </c:pt>
                      <c:pt idx="5">
                        <c:v>0.45</c:v>
                      </c:pt>
                      <c:pt idx="6">
                        <c:v>0.4</c:v>
                      </c:pt>
                      <c:pt idx="7">
                        <c:v>0.4</c:v>
                      </c:pt>
                      <c:pt idx="8">
                        <c:v>0.4</c:v>
                      </c:pt>
                      <c:pt idx="9">
                        <c:v>0.4</c:v>
                      </c:pt>
                      <c:pt idx="10">
                        <c:v>0.4</c:v>
                      </c:pt>
                      <c:pt idx="11">
                        <c:v>0.4</c:v>
                      </c:pt>
                      <c:pt idx="12">
                        <c:v>0.4</c:v>
                      </c:pt>
                      <c:pt idx="13">
                        <c:v>0.4</c:v>
                      </c:pt>
                      <c:pt idx="14">
                        <c:v>0.5</c:v>
                      </c:pt>
                      <c:pt idx="15">
                        <c:v>0.5</c:v>
                      </c:pt>
                      <c:pt idx="16">
                        <c:v>0.5</c:v>
                      </c:pt>
                      <c:pt idx="17">
                        <c:v>0.5</c:v>
                      </c:pt>
                      <c:pt idx="18">
                        <c:v>0.5</c:v>
                      </c:pt>
                      <c:pt idx="19">
                        <c:v>0.5</c:v>
                      </c:pt>
                      <c:pt idx="20">
                        <c:v>0.5</c:v>
                      </c:pt>
                      <c:pt idx="21">
                        <c:v>0.5</c:v>
                      </c:pt>
                      <c:pt idx="22">
                        <c:v>0.5</c:v>
                      </c:pt>
                      <c:pt idx="23">
                        <c:v>0.5</c:v>
                      </c:pt>
                      <c:pt idx="24">
                        <c:v>0.5</c:v>
                      </c:pt>
                      <c:pt idx="25">
                        <c:v>0.5</c:v>
                      </c:pt>
                      <c:pt idx="26">
                        <c:v>53</c:v>
                      </c:pt>
                      <c:pt idx="27">
                        <c:v>52</c:v>
                      </c:pt>
                      <c:pt idx="28">
                        <c:v>71.010000000000005</c:v>
                      </c:pt>
                      <c:pt idx="29">
                        <c:v>70.02</c:v>
                      </c:pt>
                      <c:pt idx="30">
                        <c:v>60</c:v>
                      </c:pt>
                      <c:pt idx="31">
                        <c:v>80</c:v>
                      </c:pt>
                      <c:pt idx="32">
                        <c:v>100</c:v>
                      </c:pt>
                      <c:pt idx="33">
                        <c:v>100</c:v>
                      </c:pt>
                      <c:pt idx="34">
                        <c:v>90</c:v>
                      </c:pt>
                      <c:pt idx="35">
                        <c:v>100</c:v>
                      </c:pt>
                      <c:pt idx="36">
                        <c:v>100</c:v>
                      </c:pt>
                      <c:pt idx="37">
                        <c:v>97</c:v>
                      </c:pt>
                      <c:pt idx="38">
                        <c:v>97</c:v>
                      </c:pt>
                      <c:pt idx="39">
                        <c:v>98</c:v>
                      </c:pt>
                      <c:pt idx="40">
                        <c:v>100</c:v>
                      </c:pt>
                      <c:pt idx="41">
                        <c:v>100</c:v>
                      </c:pt>
                      <c:pt idx="42">
                        <c:v>85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4813-4325-9F91-51C34CA89EEA}"/>
                  </c:ext>
                </c:extLst>
              </c15:ser>
            </c15:filteredLineSeries>
          </c:ext>
        </c:extLst>
      </c:lineChart>
      <c:dateAx>
        <c:axId val="383833984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Industrial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Cerveceria Nacional</c:v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'Sector Industrial'!$A$10:$A$52</c:f>
              <c:numCache>
                <c:formatCode>[$-409]mmmm\-yy;@</c:formatCode>
                <c:ptCount val="43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Industrial'!$B$10:$B$52</c:f>
              <c:numCache>
                <c:formatCode>"$"#,##0.00</c:formatCode>
                <c:ptCount val="43"/>
                <c:pt idx="0">
                  <c:v>66</c:v>
                </c:pt>
                <c:pt idx="1">
                  <c:v>66.099999999999994</c:v>
                </c:pt>
                <c:pt idx="2">
                  <c:v>66.5</c:v>
                </c:pt>
                <c:pt idx="3">
                  <c:v>62</c:v>
                </c:pt>
                <c:pt idx="4">
                  <c:v>66.12</c:v>
                </c:pt>
                <c:pt idx="5">
                  <c:v>67</c:v>
                </c:pt>
                <c:pt idx="6">
                  <c:v>67</c:v>
                </c:pt>
                <c:pt idx="7">
                  <c:v>66</c:v>
                </c:pt>
                <c:pt idx="8">
                  <c:v>66.2</c:v>
                </c:pt>
                <c:pt idx="9">
                  <c:v>66.510000000000005</c:v>
                </c:pt>
                <c:pt idx="10">
                  <c:v>65</c:v>
                </c:pt>
                <c:pt idx="11">
                  <c:v>65</c:v>
                </c:pt>
                <c:pt idx="12">
                  <c:v>70</c:v>
                </c:pt>
                <c:pt idx="13">
                  <c:v>70</c:v>
                </c:pt>
                <c:pt idx="14">
                  <c:v>68</c:v>
                </c:pt>
                <c:pt idx="15">
                  <c:v>86.29</c:v>
                </c:pt>
                <c:pt idx="16">
                  <c:v>84.44</c:v>
                </c:pt>
                <c:pt idx="17">
                  <c:v>84.44</c:v>
                </c:pt>
                <c:pt idx="18">
                  <c:v>84</c:v>
                </c:pt>
                <c:pt idx="19">
                  <c:v>90.96</c:v>
                </c:pt>
                <c:pt idx="20">
                  <c:v>90.96</c:v>
                </c:pt>
                <c:pt idx="21">
                  <c:v>98</c:v>
                </c:pt>
                <c:pt idx="22">
                  <c:v>91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95</c:v>
                </c:pt>
                <c:pt idx="33">
                  <c:v>91</c:v>
                </c:pt>
                <c:pt idx="34">
                  <c:v>92</c:v>
                </c:pt>
                <c:pt idx="35">
                  <c:v>92</c:v>
                </c:pt>
                <c:pt idx="36">
                  <c:v>92</c:v>
                </c:pt>
                <c:pt idx="37">
                  <c:v>91.5</c:v>
                </c:pt>
                <c:pt idx="38">
                  <c:v>92</c:v>
                </c:pt>
                <c:pt idx="39">
                  <c:v>91.5</c:v>
                </c:pt>
                <c:pt idx="40">
                  <c:v>89.99</c:v>
                </c:pt>
                <c:pt idx="41">
                  <c:v>89.97</c:v>
                </c:pt>
                <c:pt idx="42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C4-4F2F-8FB8-A041D40B3BD3}"/>
            </c:ext>
          </c:extLst>
        </c:ser>
        <c:ser>
          <c:idx val="1"/>
          <c:order val="1"/>
          <c:tx>
            <c:v>Holcim</c:v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'Sector Industrial'!$A$10:$A$52</c:f>
              <c:numCache>
                <c:formatCode>[$-409]mmmm\-yy;@</c:formatCode>
                <c:ptCount val="43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Industrial'!$B$59:$B$101</c:f>
              <c:numCache>
                <c:formatCode>"$"#,##0.00</c:formatCode>
                <c:ptCount val="43"/>
                <c:pt idx="0">
                  <c:v>67.14</c:v>
                </c:pt>
                <c:pt idx="1">
                  <c:v>67</c:v>
                </c:pt>
                <c:pt idx="2">
                  <c:v>66.7</c:v>
                </c:pt>
                <c:pt idx="3">
                  <c:v>64</c:v>
                </c:pt>
                <c:pt idx="4">
                  <c:v>64</c:v>
                </c:pt>
                <c:pt idx="5">
                  <c:v>63.5</c:v>
                </c:pt>
                <c:pt idx="6">
                  <c:v>63</c:v>
                </c:pt>
                <c:pt idx="7">
                  <c:v>62.5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67</c:v>
                </c:pt>
                <c:pt idx="15">
                  <c:v>67</c:v>
                </c:pt>
                <c:pt idx="16">
                  <c:v>60.99</c:v>
                </c:pt>
                <c:pt idx="17">
                  <c:v>61</c:v>
                </c:pt>
                <c:pt idx="18">
                  <c:v>66.05</c:v>
                </c:pt>
                <c:pt idx="19">
                  <c:v>68</c:v>
                </c:pt>
                <c:pt idx="20">
                  <c:v>68</c:v>
                </c:pt>
                <c:pt idx="21">
                  <c:v>70</c:v>
                </c:pt>
                <c:pt idx="22">
                  <c:v>70</c:v>
                </c:pt>
                <c:pt idx="23">
                  <c:v>67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68</c:v>
                </c:pt>
                <c:pt idx="30">
                  <c:v>70</c:v>
                </c:pt>
                <c:pt idx="31">
                  <c:v>70</c:v>
                </c:pt>
                <c:pt idx="32">
                  <c:v>69</c:v>
                </c:pt>
                <c:pt idx="33">
                  <c:v>68</c:v>
                </c:pt>
                <c:pt idx="34">
                  <c:v>72</c:v>
                </c:pt>
                <c:pt idx="35">
                  <c:v>71</c:v>
                </c:pt>
                <c:pt idx="36">
                  <c:v>70</c:v>
                </c:pt>
                <c:pt idx="37">
                  <c:v>70</c:v>
                </c:pt>
                <c:pt idx="38">
                  <c:v>68</c:v>
                </c:pt>
                <c:pt idx="39">
                  <c:v>60</c:v>
                </c:pt>
                <c:pt idx="40">
                  <c:v>58.5</c:v>
                </c:pt>
                <c:pt idx="41">
                  <c:v>58.5</c:v>
                </c:pt>
                <c:pt idx="42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4-4F2F-8FB8-A041D40B3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</c:lineChart>
      <c:dateAx>
        <c:axId val="383833984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Industrial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San Carlos</c:v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'Sector Industrial'!$A$108:$A$150</c:f>
              <c:numCache>
                <c:formatCode>[$-409]mmmm\-yy;@</c:formatCode>
                <c:ptCount val="43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Industrial'!$B$108:$B$150</c:f>
              <c:numCache>
                <c:formatCode>"$"#,##0.00</c:formatCode>
                <c:ptCount val="43"/>
                <c:pt idx="0">
                  <c:v>1.02</c:v>
                </c:pt>
                <c:pt idx="1">
                  <c:v>1.1299999999999999</c:v>
                </c:pt>
                <c:pt idx="2">
                  <c:v>1.1200000000000001</c:v>
                </c:pt>
                <c:pt idx="3">
                  <c:v>1.18</c:v>
                </c:pt>
                <c:pt idx="4">
                  <c:v>1.1100000000000001</c:v>
                </c:pt>
                <c:pt idx="5">
                  <c:v>1.0900000000000001</c:v>
                </c:pt>
                <c:pt idx="6">
                  <c:v>1.05</c:v>
                </c:pt>
                <c:pt idx="7">
                  <c:v>1</c:v>
                </c:pt>
                <c:pt idx="8">
                  <c:v>1</c:v>
                </c:pt>
                <c:pt idx="9">
                  <c:v>0.99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0.95</c:v>
                </c:pt>
                <c:pt idx="16">
                  <c:v>0.93</c:v>
                </c:pt>
                <c:pt idx="17">
                  <c:v>0.9</c:v>
                </c:pt>
                <c:pt idx="18">
                  <c:v>0.9</c:v>
                </c:pt>
                <c:pt idx="19">
                  <c:v>0.91</c:v>
                </c:pt>
                <c:pt idx="20">
                  <c:v>0.91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1</c:v>
                </c:pt>
                <c:pt idx="28">
                  <c:v>0.98</c:v>
                </c:pt>
                <c:pt idx="29">
                  <c:v>1</c:v>
                </c:pt>
                <c:pt idx="30">
                  <c:v>0.95</c:v>
                </c:pt>
                <c:pt idx="31">
                  <c:v>0.9</c:v>
                </c:pt>
                <c:pt idx="32">
                  <c:v>0.85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0.67</c:v>
                </c:pt>
                <c:pt idx="41">
                  <c:v>0.65</c:v>
                </c:pt>
                <c:pt idx="42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7-404E-9311-DFCD1EDB2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Coveforest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'Sector Industrial'!$A$108:$A$150</c15:sqref>
                        </c15:formulaRef>
                      </c:ext>
                    </c:extLst>
                    <c:numCache>
                      <c:formatCode>[$-409]mmmm\-yy;@</c:formatCode>
                      <c:ptCount val="43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42431</c:v>
                      </c:pt>
                      <c:pt idx="3">
                        <c:v>42463</c:v>
                      </c:pt>
                      <c:pt idx="4">
                        <c:v>42494</c:v>
                      </c:pt>
                      <c:pt idx="5">
                        <c:v>42526</c:v>
                      </c:pt>
                      <c:pt idx="6">
                        <c:v>42557</c:v>
                      </c:pt>
                      <c:pt idx="7">
                        <c:v>42589</c:v>
                      </c:pt>
                      <c:pt idx="8">
                        <c:v>42621</c:v>
                      </c:pt>
                      <c:pt idx="9">
                        <c:v>42652</c:v>
                      </c:pt>
                      <c:pt idx="10">
                        <c:v>42684</c:v>
                      </c:pt>
                      <c:pt idx="11">
                        <c:v>42715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42796</c:v>
                      </c:pt>
                      <c:pt idx="15">
                        <c:v>42828</c:v>
                      </c:pt>
                      <c:pt idx="16">
                        <c:v>42859</c:v>
                      </c:pt>
                      <c:pt idx="17">
                        <c:v>42891</c:v>
                      </c:pt>
                      <c:pt idx="18">
                        <c:v>42922</c:v>
                      </c:pt>
                      <c:pt idx="19">
                        <c:v>42954</c:v>
                      </c:pt>
                      <c:pt idx="20">
                        <c:v>42986</c:v>
                      </c:pt>
                      <c:pt idx="21">
                        <c:v>43017</c:v>
                      </c:pt>
                      <c:pt idx="22">
                        <c:v>43049</c:v>
                      </c:pt>
                      <c:pt idx="23">
                        <c:v>43080</c:v>
                      </c:pt>
                      <c:pt idx="24">
                        <c:v>43101</c:v>
                      </c:pt>
                      <c:pt idx="25">
                        <c:v>43132</c:v>
                      </c:pt>
                      <c:pt idx="26">
                        <c:v>43161</c:v>
                      </c:pt>
                      <c:pt idx="27">
                        <c:v>43193</c:v>
                      </c:pt>
                      <c:pt idx="28">
                        <c:v>43224</c:v>
                      </c:pt>
                      <c:pt idx="29">
                        <c:v>43256</c:v>
                      </c:pt>
                      <c:pt idx="30">
                        <c:v>43287</c:v>
                      </c:pt>
                      <c:pt idx="31">
                        <c:v>43319</c:v>
                      </c:pt>
                      <c:pt idx="32">
                        <c:v>43351</c:v>
                      </c:pt>
                      <c:pt idx="33">
                        <c:v>43382</c:v>
                      </c:pt>
                      <c:pt idx="34">
                        <c:v>43414</c:v>
                      </c:pt>
                      <c:pt idx="35">
                        <c:v>43445</c:v>
                      </c:pt>
                      <c:pt idx="36">
                        <c:v>43477</c:v>
                      </c:pt>
                      <c:pt idx="37">
                        <c:v>43509</c:v>
                      </c:pt>
                      <c:pt idx="38">
                        <c:v>43538</c:v>
                      </c:pt>
                      <c:pt idx="39">
                        <c:v>43570</c:v>
                      </c:pt>
                      <c:pt idx="40">
                        <c:v>43601</c:v>
                      </c:pt>
                      <c:pt idx="41">
                        <c:v>43633</c:v>
                      </c:pt>
                      <c:pt idx="42">
                        <c:v>43664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'Sector Industrial'!$B$157:$B$166</c15:sqref>
                        </c15:formulaRef>
                      </c:ext>
                    </c:extLst>
                    <c:numCache>
                      <c:formatCode>"$"#,##0.00</c:formatCode>
                      <c:ptCount val="10"/>
                      <c:pt idx="0">
                        <c:v>5.8</c:v>
                      </c:pt>
                      <c:pt idx="1">
                        <c:v>6.05</c:v>
                      </c:pt>
                      <c:pt idx="2">
                        <c:v>6.05</c:v>
                      </c:pt>
                      <c:pt idx="3">
                        <c:v>6.05</c:v>
                      </c:pt>
                      <c:pt idx="4">
                        <c:v>6.05</c:v>
                      </c:pt>
                      <c:pt idx="5">
                        <c:v>6.05</c:v>
                      </c:pt>
                      <c:pt idx="6">
                        <c:v>6.05</c:v>
                      </c:pt>
                      <c:pt idx="7">
                        <c:v>6.05</c:v>
                      </c:pt>
                      <c:pt idx="8">
                        <c:v>6.05</c:v>
                      </c:pt>
                      <c:pt idx="9">
                        <c:v>6.05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3F7-404E-9311-DFCD1EDB2D4D}"/>
                  </c:ext>
                </c:extLst>
              </c15:ser>
            </c15:filteredLineSeries>
          </c:ext>
        </c:extLst>
      </c:lineChart>
      <c:dateAx>
        <c:axId val="383833984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  <c:max val="1.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 Servicios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Corporacion Favorita</c:v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'Sector Servicios'!$A$9:$A$51</c:f>
              <c:numCache>
                <c:formatCode>[$-409]mmmm\-yy;@</c:formatCode>
                <c:ptCount val="43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Servicios'!$B$9:$B$51</c:f>
              <c:numCache>
                <c:formatCode>"$"#,##0.00</c:formatCode>
                <c:ptCount val="43"/>
                <c:pt idx="0">
                  <c:v>2.1</c:v>
                </c:pt>
                <c:pt idx="1">
                  <c:v>2.0699999999999998</c:v>
                </c:pt>
                <c:pt idx="2">
                  <c:v>1.97</c:v>
                </c:pt>
                <c:pt idx="3">
                  <c:v>1.98</c:v>
                </c:pt>
                <c:pt idx="4">
                  <c:v>1.87</c:v>
                </c:pt>
                <c:pt idx="5">
                  <c:v>1.71</c:v>
                </c:pt>
                <c:pt idx="6">
                  <c:v>1.59</c:v>
                </c:pt>
                <c:pt idx="7">
                  <c:v>1.72</c:v>
                </c:pt>
                <c:pt idx="8">
                  <c:v>1.76</c:v>
                </c:pt>
                <c:pt idx="9">
                  <c:v>1.77</c:v>
                </c:pt>
                <c:pt idx="10">
                  <c:v>1.79</c:v>
                </c:pt>
                <c:pt idx="11">
                  <c:v>1.79</c:v>
                </c:pt>
                <c:pt idx="12">
                  <c:v>2.17</c:v>
                </c:pt>
                <c:pt idx="13">
                  <c:v>2.12</c:v>
                </c:pt>
                <c:pt idx="14">
                  <c:v>2.0499999999999998</c:v>
                </c:pt>
                <c:pt idx="15">
                  <c:v>1.7</c:v>
                </c:pt>
                <c:pt idx="16">
                  <c:v>1.59</c:v>
                </c:pt>
                <c:pt idx="17">
                  <c:v>1.9</c:v>
                </c:pt>
                <c:pt idx="18">
                  <c:v>1.75</c:v>
                </c:pt>
                <c:pt idx="19">
                  <c:v>1.79</c:v>
                </c:pt>
                <c:pt idx="20">
                  <c:v>1.84</c:v>
                </c:pt>
                <c:pt idx="21">
                  <c:v>1.88</c:v>
                </c:pt>
                <c:pt idx="22">
                  <c:v>1.89</c:v>
                </c:pt>
                <c:pt idx="23">
                  <c:v>1.95</c:v>
                </c:pt>
                <c:pt idx="24">
                  <c:v>2.19</c:v>
                </c:pt>
                <c:pt idx="25">
                  <c:v>2.2000000000000002</c:v>
                </c:pt>
                <c:pt idx="26">
                  <c:v>2.2000000000000002</c:v>
                </c:pt>
                <c:pt idx="27">
                  <c:v>1.98</c:v>
                </c:pt>
                <c:pt idx="28">
                  <c:v>2.3199999999999998</c:v>
                </c:pt>
                <c:pt idx="29">
                  <c:v>2.44</c:v>
                </c:pt>
                <c:pt idx="30">
                  <c:v>2.39</c:v>
                </c:pt>
                <c:pt idx="31">
                  <c:v>2.5</c:v>
                </c:pt>
                <c:pt idx="32">
                  <c:v>2.4900000000000002</c:v>
                </c:pt>
                <c:pt idx="33">
                  <c:v>2.44</c:v>
                </c:pt>
                <c:pt idx="34">
                  <c:v>2.44</c:v>
                </c:pt>
                <c:pt idx="35">
                  <c:v>2.44</c:v>
                </c:pt>
                <c:pt idx="36">
                  <c:v>2.64</c:v>
                </c:pt>
                <c:pt idx="37">
                  <c:v>2.65</c:v>
                </c:pt>
                <c:pt idx="38">
                  <c:v>2.59</c:v>
                </c:pt>
                <c:pt idx="39">
                  <c:v>2.4500000000000002</c:v>
                </c:pt>
                <c:pt idx="40">
                  <c:v>2.56</c:v>
                </c:pt>
                <c:pt idx="41">
                  <c:v>2.4900000000000002</c:v>
                </c:pt>
                <c:pt idx="42">
                  <c:v>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68-4051-A593-A6D786C99108}"/>
            </c:ext>
          </c:extLst>
        </c:ser>
        <c:ser>
          <c:idx val="1"/>
          <c:order val="1"/>
          <c:tx>
            <c:v>Conclina</c:v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cat>
            <c:numRef>
              <c:f>'Sector Servicios'!$A$9:$A$51</c:f>
              <c:numCache>
                <c:formatCode>[$-409]mmmm\-yy;@</c:formatCode>
                <c:ptCount val="43"/>
                <c:pt idx="0">
                  <c:v>42370</c:v>
                </c:pt>
                <c:pt idx="1">
                  <c:v>42401</c:v>
                </c:pt>
                <c:pt idx="2">
                  <c:v>42431</c:v>
                </c:pt>
                <c:pt idx="3">
                  <c:v>42463</c:v>
                </c:pt>
                <c:pt idx="4">
                  <c:v>42494</c:v>
                </c:pt>
                <c:pt idx="5">
                  <c:v>42526</c:v>
                </c:pt>
                <c:pt idx="6">
                  <c:v>42557</c:v>
                </c:pt>
                <c:pt idx="7">
                  <c:v>42589</c:v>
                </c:pt>
                <c:pt idx="8">
                  <c:v>42621</c:v>
                </c:pt>
                <c:pt idx="9">
                  <c:v>42652</c:v>
                </c:pt>
                <c:pt idx="10">
                  <c:v>42684</c:v>
                </c:pt>
                <c:pt idx="11">
                  <c:v>42715</c:v>
                </c:pt>
                <c:pt idx="12">
                  <c:v>42736</c:v>
                </c:pt>
                <c:pt idx="13">
                  <c:v>42767</c:v>
                </c:pt>
                <c:pt idx="14">
                  <c:v>42796</c:v>
                </c:pt>
                <c:pt idx="15">
                  <c:v>42828</c:v>
                </c:pt>
                <c:pt idx="16">
                  <c:v>42859</c:v>
                </c:pt>
                <c:pt idx="17">
                  <c:v>42891</c:v>
                </c:pt>
                <c:pt idx="18">
                  <c:v>42922</c:v>
                </c:pt>
                <c:pt idx="19">
                  <c:v>42954</c:v>
                </c:pt>
                <c:pt idx="20">
                  <c:v>42986</c:v>
                </c:pt>
                <c:pt idx="21">
                  <c:v>43017</c:v>
                </c:pt>
                <c:pt idx="22">
                  <c:v>43049</c:v>
                </c:pt>
                <c:pt idx="23">
                  <c:v>43080</c:v>
                </c:pt>
                <c:pt idx="24">
                  <c:v>43101</c:v>
                </c:pt>
                <c:pt idx="25">
                  <c:v>43132</c:v>
                </c:pt>
                <c:pt idx="26">
                  <c:v>43161</c:v>
                </c:pt>
                <c:pt idx="27">
                  <c:v>43193</c:v>
                </c:pt>
                <c:pt idx="28">
                  <c:v>43224</c:v>
                </c:pt>
                <c:pt idx="29">
                  <c:v>43256</c:v>
                </c:pt>
                <c:pt idx="30">
                  <c:v>43287</c:v>
                </c:pt>
                <c:pt idx="31">
                  <c:v>43319</c:v>
                </c:pt>
                <c:pt idx="32">
                  <c:v>43351</c:v>
                </c:pt>
                <c:pt idx="33">
                  <c:v>43382</c:v>
                </c:pt>
                <c:pt idx="34">
                  <c:v>43414</c:v>
                </c:pt>
                <c:pt idx="35">
                  <c:v>43445</c:v>
                </c:pt>
                <c:pt idx="36">
                  <c:v>43477</c:v>
                </c:pt>
                <c:pt idx="37">
                  <c:v>43509</c:v>
                </c:pt>
                <c:pt idx="38">
                  <c:v>43538</c:v>
                </c:pt>
                <c:pt idx="39">
                  <c:v>43570</c:v>
                </c:pt>
                <c:pt idx="40">
                  <c:v>43601</c:v>
                </c:pt>
                <c:pt idx="41">
                  <c:v>43633</c:v>
                </c:pt>
                <c:pt idx="42">
                  <c:v>43664</c:v>
                </c:pt>
              </c:numCache>
            </c:numRef>
          </c:cat>
          <c:val>
            <c:numRef>
              <c:f>'Sector Servicios'!$B$58:$B$100</c:f>
              <c:numCache>
                <c:formatCode>"$"#,##0.00</c:formatCode>
                <c:ptCount val="43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0.96</c:v>
                </c:pt>
                <c:pt idx="25">
                  <c:v>0.96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0.98</c:v>
                </c:pt>
                <c:pt idx="30">
                  <c:v>0.99</c:v>
                </c:pt>
                <c:pt idx="31">
                  <c:v>0.98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8-4051-A593-A6D786C99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</c:lineChart>
      <c:dateAx>
        <c:axId val="383833984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  <c:max val="2.5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57150</xdr:rowOff>
    </xdr:from>
    <xdr:to>
      <xdr:col>16</xdr:col>
      <xdr:colOff>144780</xdr:colOff>
      <xdr:row>33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57150</xdr:rowOff>
    </xdr:from>
    <xdr:to>
      <xdr:col>14</xdr:col>
      <xdr:colOff>274320</xdr:colOff>
      <xdr:row>29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99060</xdr:colOff>
      <xdr:row>106</xdr:row>
      <xdr:rowOff>0</xdr:rowOff>
    </xdr:from>
    <xdr:to>
      <xdr:col>14</xdr:col>
      <xdr:colOff>373380</xdr:colOff>
      <xdr:row>125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57150</xdr:rowOff>
    </xdr:from>
    <xdr:to>
      <xdr:col>15</xdr:col>
      <xdr:colOff>548640</xdr:colOff>
      <xdr:row>28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9:E53" totalsRowShown="0" headerRowDxfId="53">
  <autoFilter ref="A9:E53" xr:uid="{00000000-0009-0000-0100-000001000000}"/>
  <tableColumns count="5">
    <tableColumn id="1" xr3:uid="{00000000-0010-0000-0000-000001000000}" name="FECHA" dataDxfId="52"/>
    <tableColumn id="2" xr3:uid="{00000000-0010-0000-0000-000002000000}" name="PRECIO" dataDxfId="51"/>
    <tableColumn id="3" xr3:uid="{00000000-0010-0000-0000-000003000000}" name="GANANCIA MENSUAL" dataDxfId="50">
      <calculatedColumnFormula>B10*100.872</calculatedColumnFormula>
    </tableColumn>
    <tableColumn id="4" xr3:uid="{00000000-0010-0000-0000-000004000000}" name="GANANCIA ANUAL" dataDxfId="49"/>
    <tableColumn id="5" xr3:uid="{00000000-0010-0000-0000-000005000000}" name="GANANCIA ENE-16" dataDxfId="48"/>
  </tableColumns>
  <tableStyleInfo name="TableStyleLight1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Table159" displayName="Table159" ref="A8:E51" totalsRowShown="0">
  <autoFilter ref="A8:E51" xr:uid="{00000000-0009-0000-0100-000008000000}"/>
  <tableColumns count="5">
    <tableColumn id="1" xr3:uid="{00000000-0010-0000-0900-000001000000}" name="FECHA" dataDxfId="6"/>
    <tableColumn id="2" xr3:uid="{00000000-0010-0000-0900-000002000000}" name="PRECIO" dataDxfId="5"/>
    <tableColumn id="3" xr3:uid="{00000000-0010-0000-0900-000003000000}" name="GANANCIA MENSUAL" dataDxfId="4">
      <calculatedColumnFormula>B9*100.872</calculatedColumnFormula>
    </tableColumn>
    <tableColumn id="4" xr3:uid="{00000000-0010-0000-0900-000004000000}" name="GANANCIA ANUAL"/>
    <tableColumn id="5" xr3:uid="{00000000-0010-0000-0900-000005000000}" name="GANANCIA ENE-16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Table2610" displayName="Table2610" ref="A57:E100" totalsRowShown="0">
  <autoFilter ref="A57:E100" xr:uid="{00000000-0009-0000-0100-000009000000}"/>
  <tableColumns count="5">
    <tableColumn id="1" xr3:uid="{00000000-0010-0000-0A00-000001000000}" name="FECHA" dataDxfId="3"/>
    <tableColumn id="2" xr3:uid="{00000000-0010-0000-0A00-000002000000}" name="PRECIO"/>
    <tableColumn id="3" xr3:uid="{00000000-0010-0000-0A00-000003000000}" name="GANANCIA MENSUAL" dataDxfId="2">
      <calculatedColumnFormula>(B58-B57)/B57</calculatedColumnFormula>
    </tableColumn>
    <tableColumn id="4" xr3:uid="{00000000-0010-0000-0A00-000004000000}" name="GANANCIA ANUAL" dataDxfId="1">
      <calculatedColumnFormula>(B55-B33)/B33</calculatedColumnFormula>
    </tableColumn>
    <tableColumn id="5" xr3:uid="{00000000-0010-0000-0A00-000005000000}" name="GANANCIA ENE-16" dataDxfId="0">
      <calculatedColumnFormula>(B55-B15)/B15</calculatedColumnFormula>
    </tableColumn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9:E102" totalsRowShown="0">
  <autoFilter ref="A59:E102" xr:uid="{00000000-0009-0000-0100-000002000000}"/>
  <tableColumns count="5">
    <tableColumn id="1" xr3:uid="{00000000-0010-0000-0100-000001000000}" name="FECHA" dataDxfId="47"/>
    <tableColumn id="2" xr3:uid="{00000000-0010-0000-0100-000002000000}" name="PRECIO" dataDxfId="46"/>
    <tableColumn id="3" xr3:uid="{00000000-0010-0000-0100-000003000000}" name="GANANCIA MENSUAL" dataDxfId="45">
      <calculatedColumnFormula>(B60-B59)/B59</calculatedColumnFormula>
    </tableColumn>
    <tableColumn id="4" xr3:uid="{00000000-0010-0000-0100-000004000000}" name="GANANCIA ANUAL" dataDxfId="44">
      <calculatedColumnFormula>(B57-B24)/B24</calculatedColumnFormula>
    </tableColumn>
    <tableColumn id="5" xr3:uid="{00000000-0010-0000-0100-000005000000}" name="GANANCIA ENE-16" dataDxfId="43">
      <calculatedColumnFormula>(B57-B16)/B16</calculatedColumnFormula>
    </tableColumn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08:E151" totalsRowShown="0" headerRowDxfId="42">
  <autoFilter ref="A108:E151" xr:uid="{00000000-0009-0000-0100-000003000000}"/>
  <tableColumns count="5">
    <tableColumn id="1" xr3:uid="{00000000-0010-0000-0200-000001000000}" name="FECHA" dataDxfId="41"/>
    <tableColumn id="2" xr3:uid="{00000000-0010-0000-0200-000002000000}" name="PRECIO" dataDxfId="40"/>
    <tableColumn id="3" xr3:uid="{00000000-0010-0000-0200-000003000000}" name="GANANCIA MENSUAL" dataDxfId="39">
      <calculatedColumnFormula>(B109-B108)/B108</calculatedColumnFormula>
    </tableColumn>
    <tableColumn id="4" xr3:uid="{00000000-0010-0000-0200-000004000000}" name="GANANCIA ANUAL" dataDxfId="38">
      <calculatedColumnFormula>(B106-B86)/B86</calculatedColumnFormula>
    </tableColumn>
    <tableColumn id="5" xr3:uid="{00000000-0010-0000-0200-000005000000}" name="GANANCIA ENE-16" dataDxfId="37">
      <calculatedColumnFormula>(B106-B66)/B66</calculatedColumnFormula>
    </tableColumn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1113" displayName="Table371113" ref="A157:E200" totalsRowShown="0" headerRowDxfId="36">
  <autoFilter ref="A157:E200" xr:uid="{00000000-0009-0000-0100-00000C000000}"/>
  <tableColumns count="5">
    <tableColumn id="1" xr3:uid="{00000000-0010-0000-0300-000001000000}" name="FECHA" dataDxfId="35"/>
    <tableColumn id="2" xr3:uid="{00000000-0010-0000-0300-000002000000}" name="PRECIO" dataDxfId="34"/>
    <tableColumn id="3" xr3:uid="{00000000-0010-0000-0300-000003000000}" name="GANANCIA MENSUAL" dataDxfId="33">
      <calculatedColumnFormula>(B158-B157)/B157</calculatedColumnFormula>
    </tableColumn>
    <tableColumn id="4" xr3:uid="{00000000-0010-0000-0300-000004000000}" name="GANANCIA ANUAL" dataDxfId="32">
      <calculatedColumnFormula>(B155-B135)/B135</calculatedColumnFormula>
    </tableColumn>
    <tableColumn id="5" xr3:uid="{00000000-0010-0000-0300-000005000000}" name="GANANCIA ENE-16" dataDxfId="31">
      <calculatedColumnFormula>(B155-B115)/B115</calculatedColumnFormula>
    </tableColumn>
  </tableColumns>
  <tableStyleInfo name="TableStyleMedium2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e371114" displayName="Table371114" ref="A206:E249" totalsRowShown="0" headerRowDxfId="30">
  <autoFilter ref="A206:E249" xr:uid="{00000000-0009-0000-0100-00000D000000}"/>
  <tableColumns count="5">
    <tableColumn id="1" xr3:uid="{00000000-0010-0000-0400-000001000000}" name="FECHA" dataDxfId="29"/>
    <tableColumn id="2" xr3:uid="{00000000-0010-0000-0400-000002000000}" name="PRECIO" dataDxfId="28"/>
    <tableColumn id="3" xr3:uid="{00000000-0010-0000-0400-000003000000}" name="GANANCIA MENSUAL" dataDxfId="27">
      <calculatedColumnFormula>(B207-B206)/B206</calculatedColumnFormula>
    </tableColumn>
    <tableColumn id="4" xr3:uid="{00000000-0010-0000-0400-000004000000}" name="GANANCIA ANUAL" dataDxfId="26">
      <calculatedColumnFormula>(B204-B184)/B184</calculatedColumnFormula>
    </tableColumn>
    <tableColumn id="5" xr3:uid="{00000000-0010-0000-0400-000005000000}" name="GANANCIA ENE-16" dataDxfId="25">
      <calculatedColumnFormula>(B204-B164)/B164</calculatedColumnFormula>
    </tableColumn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le15" displayName="Table15" ref="A9:E52" totalsRowShown="0">
  <autoFilter ref="A9:E52" xr:uid="{00000000-0009-0000-0100-000004000000}"/>
  <tableColumns count="5">
    <tableColumn id="1" xr3:uid="{00000000-0010-0000-0500-000001000000}" name="FECHA" dataDxfId="24"/>
    <tableColumn id="2" xr3:uid="{00000000-0010-0000-0500-000002000000}" name="PRECIO" dataDxfId="23"/>
    <tableColumn id="3" xr3:uid="{00000000-0010-0000-0500-000003000000}" name="GANANCIA MENSUAL" dataDxfId="22">
      <calculatedColumnFormula>B10*100.872</calculatedColumnFormula>
    </tableColumn>
    <tableColumn id="4" xr3:uid="{00000000-0010-0000-0500-000004000000}" name="GANANCIA ANUAL"/>
    <tableColumn id="5" xr3:uid="{00000000-0010-0000-0500-000005000000}" name="GANANCIA ENE-1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able26" displayName="Table26" ref="A58:E101" totalsRowShown="0">
  <autoFilter ref="A58:E101" xr:uid="{00000000-0009-0000-0100-000005000000}"/>
  <tableColumns count="5">
    <tableColumn id="1" xr3:uid="{00000000-0010-0000-0600-000001000000}" name="FECHA" dataDxfId="21"/>
    <tableColumn id="2" xr3:uid="{00000000-0010-0000-0600-000002000000}" name="PRECIO"/>
    <tableColumn id="3" xr3:uid="{00000000-0010-0000-0600-000003000000}" name="GANANCIA MENSUAL" dataDxfId="20">
      <calculatedColumnFormula>(B59-B58)/B58</calculatedColumnFormula>
    </tableColumn>
    <tableColumn id="4" xr3:uid="{00000000-0010-0000-0600-000004000000}" name="GANANCIA ANUAL" dataDxfId="19">
      <calculatedColumnFormula>(B56-B34)/B34</calculatedColumnFormula>
    </tableColumn>
    <tableColumn id="5" xr3:uid="{00000000-0010-0000-0600-000005000000}" name="GANANCIA ENE-16" dataDxfId="18">
      <calculatedColumnFormula>(B56-B16)/B16</calculatedColumnFormula>
    </tableColumn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Table37" displayName="Table37" ref="A107:E150" totalsRowShown="0" headerRowDxfId="17">
  <autoFilter ref="A107:E150" xr:uid="{00000000-0009-0000-0100-000006000000}"/>
  <tableColumns count="5">
    <tableColumn id="1" xr3:uid="{00000000-0010-0000-0700-000001000000}" name="FECHA" dataDxfId="16"/>
    <tableColumn id="2" xr3:uid="{00000000-0010-0000-0700-000002000000}" name="PRECIO" dataDxfId="15"/>
    <tableColumn id="3" xr3:uid="{00000000-0010-0000-0700-000003000000}" name="GANANCIA MENSUAL" dataDxfId="14">
      <calculatedColumnFormula>(B108-B107)/B107</calculatedColumnFormula>
    </tableColumn>
    <tableColumn id="4" xr3:uid="{00000000-0010-0000-0700-000004000000}" name="GANANCIA ANUAL" dataDxfId="13">
      <calculatedColumnFormula>(B105-B83)/B83</calculatedColumnFormula>
    </tableColumn>
    <tableColumn id="5" xr3:uid="{00000000-0010-0000-0700-000005000000}" name="GANANCIA ENE-16" dataDxfId="12">
      <calculatedColumnFormula>(B105-B65)/B65</calculatedColumnFormula>
    </tableColumn>
  </tableColumns>
  <tableStyleInfo name="TableStyleMedium2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Table378" displayName="Table378" ref="A156:E199" totalsRowShown="0">
  <autoFilter ref="A156:E199" xr:uid="{00000000-0009-0000-0100-000007000000}"/>
  <tableColumns count="5">
    <tableColumn id="1" xr3:uid="{00000000-0010-0000-0800-000001000000}" name="FECHA" dataDxfId="11"/>
    <tableColumn id="2" xr3:uid="{00000000-0010-0000-0800-000002000000}" name="PRECIO" dataDxfId="10"/>
    <tableColumn id="3" xr3:uid="{00000000-0010-0000-0800-000003000000}" name="GANANCIA MENSUAL" dataDxfId="9">
      <calculatedColumnFormula>(B157-B156)/B156</calculatedColumnFormula>
    </tableColumn>
    <tableColumn id="4" xr3:uid="{00000000-0010-0000-0800-000004000000}" name="GANANCIA ANUAL" dataDxfId="8">
      <calculatedColumnFormula>(B154-B132)/B132</calculatedColumnFormula>
    </tableColumn>
    <tableColumn id="5" xr3:uid="{00000000-0010-0000-0800-000005000000}" name="GANANCIA ENE-16" dataDxfId="7">
      <calculatedColumnFormula>(B154-B114)/B114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image" Target="../media/image1.png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table" Target="../tables/table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0"/>
  <sheetViews>
    <sheetView showGridLines="0" tabSelected="1" workbookViewId="0"/>
  </sheetViews>
  <sheetFormatPr defaultRowHeight="14.4" x14ac:dyDescent="0.3"/>
  <cols>
    <col min="1" max="1" width="26.88671875" customWidth="1"/>
    <col min="2" max="2" width="17.44140625" customWidth="1"/>
    <col min="3" max="3" width="21.6640625" customWidth="1"/>
    <col min="4" max="5" width="19" customWidth="1"/>
  </cols>
  <sheetData>
    <row r="1" spans="1:8" x14ac:dyDescent="0.3">
      <c r="D1" s="32" t="s">
        <v>23</v>
      </c>
      <c r="E1" s="32"/>
      <c r="F1" s="32"/>
      <c r="G1" s="32"/>
      <c r="H1" s="32"/>
    </row>
    <row r="3" spans="1:8" x14ac:dyDescent="0.3">
      <c r="A3" t="s">
        <v>2</v>
      </c>
    </row>
    <row r="5" spans="1:8" x14ac:dyDescent="0.3">
      <c r="A5" s="1" t="s">
        <v>3</v>
      </c>
    </row>
    <row r="6" spans="1:8" x14ac:dyDescent="0.3">
      <c r="A6" s="1"/>
    </row>
    <row r="7" spans="1:8" x14ac:dyDescent="0.3">
      <c r="A7" s="1" t="s">
        <v>13</v>
      </c>
    </row>
    <row r="8" spans="1:8" x14ac:dyDescent="0.3">
      <c r="A8" s="1"/>
    </row>
    <row r="9" spans="1:8" x14ac:dyDescent="0.3">
      <c r="A9" s="1" t="s">
        <v>0</v>
      </c>
      <c r="B9" s="1" t="s">
        <v>1</v>
      </c>
      <c r="C9" s="1" t="s">
        <v>5</v>
      </c>
      <c r="D9" s="1" t="s">
        <v>6</v>
      </c>
      <c r="E9" s="1" t="s">
        <v>20</v>
      </c>
    </row>
    <row r="10" spans="1:8" x14ac:dyDescent="0.3">
      <c r="A10" s="28">
        <v>42370</v>
      </c>
      <c r="B10" s="5">
        <v>0.6</v>
      </c>
      <c r="C10" s="6" t="s">
        <v>4</v>
      </c>
      <c r="D10" s="6" t="s">
        <v>4</v>
      </c>
      <c r="E10" s="6" t="s">
        <v>4</v>
      </c>
    </row>
    <row r="11" spans="1:8" x14ac:dyDescent="0.3">
      <c r="A11" s="28">
        <v>42401</v>
      </c>
      <c r="B11" s="5">
        <v>0.47</v>
      </c>
      <c r="C11" s="7">
        <f>(B11-B10)/B10</f>
        <v>-0.21666666666666667</v>
      </c>
      <c r="D11" s="6" t="s">
        <v>4</v>
      </c>
      <c r="E11" s="6" t="s">
        <v>4</v>
      </c>
    </row>
    <row r="12" spans="1:8" x14ac:dyDescent="0.3">
      <c r="A12" s="28">
        <v>42431</v>
      </c>
      <c r="B12" s="5">
        <v>0.45</v>
      </c>
      <c r="C12" s="7">
        <f t="shared" ref="C12:C52" si="0">(B12-B11)/B11</f>
        <v>-4.2553191489361625E-2</v>
      </c>
      <c r="D12" s="6" t="s">
        <v>4</v>
      </c>
      <c r="E12" s="6" t="s">
        <v>4</v>
      </c>
    </row>
    <row r="13" spans="1:8" x14ac:dyDescent="0.3">
      <c r="A13" s="28">
        <v>42463</v>
      </c>
      <c r="B13" s="5">
        <v>0.48</v>
      </c>
      <c r="C13" s="17">
        <f t="shared" si="0"/>
        <v>6.6666666666666596E-2</v>
      </c>
      <c r="D13" s="6" t="s">
        <v>4</v>
      </c>
      <c r="E13" s="6" t="s">
        <v>4</v>
      </c>
    </row>
    <row r="14" spans="1:8" x14ac:dyDescent="0.3">
      <c r="A14" s="28">
        <v>42494</v>
      </c>
      <c r="B14" s="5">
        <v>0.45</v>
      </c>
      <c r="C14" s="7">
        <f t="shared" si="0"/>
        <v>-6.2499999999999944E-2</v>
      </c>
      <c r="D14" s="6" t="s">
        <v>4</v>
      </c>
      <c r="E14" s="6" t="s">
        <v>4</v>
      </c>
    </row>
    <row r="15" spans="1:8" x14ac:dyDescent="0.3">
      <c r="A15" s="28">
        <v>42526</v>
      </c>
      <c r="B15" s="5">
        <v>0.45</v>
      </c>
      <c r="C15" s="8">
        <f t="shared" si="0"/>
        <v>0</v>
      </c>
      <c r="D15" s="6" t="s">
        <v>4</v>
      </c>
      <c r="E15" s="6" t="s">
        <v>4</v>
      </c>
    </row>
    <row r="16" spans="1:8" x14ac:dyDescent="0.3">
      <c r="A16" s="28">
        <v>42557</v>
      </c>
      <c r="B16" s="5">
        <v>0.4</v>
      </c>
      <c r="C16" s="7">
        <f t="shared" si="0"/>
        <v>-0.11111111111111108</v>
      </c>
      <c r="D16" s="6" t="s">
        <v>4</v>
      </c>
      <c r="E16" s="6" t="s">
        <v>4</v>
      </c>
    </row>
    <row r="17" spans="1:5" x14ac:dyDescent="0.3">
      <c r="A17" s="28">
        <v>42589</v>
      </c>
      <c r="B17" s="5">
        <v>0.4</v>
      </c>
      <c r="C17" s="8">
        <f t="shared" si="0"/>
        <v>0</v>
      </c>
      <c r="D17" s="6" t="s">
        <v>4</v>
      </c>
      <c r="E17" s="6" t="s">
        <v>4</v>
      </c>
    </row>
    <row r="18" spans="1:5" x14ac:dyDescent="0.3">
      <c r="A18" s="28">
        <v>42621</v>
      </c>
      <c r="B18" s="5">
        <v>0.4</v>
      </c>
      <c r="C18" s="17">
        <f t="shared" si="0"/>
        <v>0</v>
      </c>
      <c r="D18" s="6" t="s">
        <v>4</v>
      </c>
      <c r="E18" s="6" t="s">
        <v>4</v>
      </c>
    </row>
    <row r="19" spans="1:5" x14ac:dyDescent="0.3">
      <c r="A19" s="28">
        <v>42652</v>
      </c>
      <c r="B19" s="5">
        <v>0.4</v>
      </c>
      <c r="C19" s="7">
        <f t="shared" si="0"/>
        <v>0</v>
      </c>
      <c r="D19" s="6" t="s">
        <v>4</v>
      </c>
      <c r="E19" s="6" t="s">
        <v>4</v>
      </c>
    </row>
    <row r="20" spans="1:5" x14ac:dyDescent="0.3">
      <c r="A20" s="28">
        <v>42684</v>
      </c>
      <c r="B20" s="5">
        <v>0.4</v>
      </c>
      <c r="C20" s="9">
        <f t="shared" si="0"/>
        <v>0</v>
      </c>
      <c r="D20" s="6" t="s">
        <v>4</v>
      </c>
      <c r="E20" s="6" t="s">
        <v>4</v>
      </c>
    </row>
    <row r="21" spans="1:5" x14ac:dyDescent="0.3">
      <c r="A21" s="28">
        <v>42715</v>
      </c>
      <c r="B21" s="5">
        <v>0.4</v>
      </c>
      <c r="C21" s="7">
        <f t="shared" si="0"/>
        <v>0</v>
      </c>
      <c r="D21" s="6" t="s">
        <v>4</v>
      </c>
      <c r="E21" s="6" t="s">
        <v>4</v>
      </c>
    </row>
    <row r="22" spans="1:5" x14ac:dyDescent="0.3">
      <c r="A22" s="28">
        <v>42736</v>
      </c>
      <c r="B22" s="5">
        <v>0.4</v>
      </c>
      <c r="C22" s="17">
        <f t="shared" si="0"/>
        <v>0</v>
      </c>
      <c r="D22" s="6" t="s">
        <v>4</v>
      </c>
      <c r="E22" s="6" t="s">
        <v>4</v>
      </c>
    </row>
    <row r="23" spans="1:5" x14ac:dyDescent="0.3">
      <c r="A23" s="28">
        <v>42767</v>
      </c>
      <c r="B23" s="5">
        <v>0.4</v>
      </c>
      <c r="C23" s="7">
        <f t="shared" si="0"/>
        <v>0</v>
      </c>
      <c r="D23" s="6" t="s">
        <v>4</v>
      </c>
      <c r="E23" s="6" t="s">
        <v>4</v>
      </c>
    </row>
    <row r="24" spans="1:5" x14ac:dyDescent="0.3">
      <c r="A24" s="28">
        <v>42796</v>
      </c>
      <c r="B24" s="5">
        <v>0.5</v>
      </c>
      <c r="C24" s="7">
        <f t="shared" si="0"/>
        <v>0.24999999999999994</v>
      </c>
      <c r="D24" s="6" t="s">
        <v>4</v>
      </c>
      <c r="E24" s="6" t="s">
        <v>4</v>
      </c>
    </row>
    <row r="25" spans="1:5" x14ac:dyDescent="0.3">
      <c r="A25" s="28">
        <v>42828</v>
      </c>
      <c r="B25" s="5">
        <v>0.5</v>
      </c>
      <c r="C25" s="9">
        <f t="shared" si="0"/>
        <v>0</v>
      </c>
      <c r="D25" s="6" t="s">
        <v>4</v>
      </c>
      <c r="E25" s="6" t="s">
        <v>4</v>
      </c>
    </row>
    <row r="26" spans="1:5" x14ac:dyDescent="0.3">
      <c r="A26" s="28">
        <v>42859</v>
      </c>
      <c r="B26" s="5">
        <v>0.5</v>
      </c>
      <c r="C26" s="7">
        <f t="shared" si="0"/>
        <v>0</v>
      </c>
      <c r="D26" s="6" t="s">
        <v>4</v>
      </c>
      <c r="E26" s="6" t="s">
        <v>4</v>
      </c>
    </row>
    <row r="27" spans="1:5" x14ac:dyDescent="0.3">
      <c r="A27" s="28">
        <v>42891</v>
      </c>
      <c r="B27" s="5">
        <v>0.5</v>
      </c>
      <c r="C27" s="8">
        <f t="shared" si="0"/>
        <v>0</v>
      </c>
      <c r="D27" s="6" t="s">
        <v>4</v>
      </c>
      <c r="E27" s="6" t="s">
        <v>4</v>
      </c>
    </row>
    <row r="28" spans="1:5" x14ac:dyDescent="0.3">
      <c r="A28" s="28">
        <v>42922</v>
      </c>
      <c r="B28" s="5">
        <v>0.5</v>
      </c>
      <c r="C28" s="7">
        <f t="shared" si="0"/>
        <v>0</v>
      </c>
      <c r="D28" s="6" t="s">
        <v>4</v>
      </c>
      <c r="E28" s="6" t="s">
        <v>4</v>
      </c>
    </row>
    <row r="29" spans="1:5" x14ac:dyDescent="0.3">
      <c r="A29" s="28">
        <v>42954</v>
      </c>
      <c r="B29" s="5">
        <v>0.5</v>
      </c>
      <c r="C29" s="8">
        <f t="shared" si="0"/>
        <v>0</v>
      </c>
      <c r="D29" s="6" t="s">
        <v>4</v>
      </c>
      <c r="E29" s="6" t="s">
        <v>4</v>
      </c>
    </row>
    <row r="30" spans="1:5" x14ac:dyDescent="0.3">
      <c r="A30" s="28">
        <v>42986</v>
      </c>
      <c r="B30" s="5">
        <v>0.5</v>
      </c>
      <c r="C30" s="8">
        <f t="shared" si="0"/>
        <v>0</v>
      </c>
      <c r="D30" s="6" t="s">
        <v>4</v>
      </c>
      <c r="E30" s="6" t="s">
        <v>4</v>
      </c>
    </row>
    <row r="31" spans="1:5" x14ac:dyDescent="0.3">
      <c r="A31" s="28">
        <v>43017</v>
      </c>
      <c r="B31" s="5">
        <v>0.5</v>
      </c>
      <c r="C31" s="8">
        <f t="shared" si="0"/>
        <v>0</v>
      </c>
      <c r="D31" s="6" t="s">
        <v>4</v>
      </c>
      <c r="E31" s="6" t="s">
        <v>4</v>
      </c>
    </row>
    <row r="32" spans="1:5" x14ac:dyDescent="0.3">
      <c r="A32" s="28">
        <v>43049</v>
      </c>
      <c r="B32" s="5">
        <v>0.5</v>
      </c>
      <c r="C32" s="8">
        <f t="shared" si="0"/>
        <v>0</v>
      </c>
      <c r="D32" s="6" t="s">
        <v>4</v>
      </c>
      <c r="E32" s="6" t="s">
        <v>4</v>
      </c>
    </row>
    <row r="33" spans="1:7" x14ac:dyDescent="0.3">
      <c r="A33" s="28">
        <v>43080</v>
      </c>
      <c r="B33" s="5">
        <v>0.5</v>
      </c>
      <c r="C33" s="8">
        <f t="shared" si="0"/>
        <v>0</v>
      </c>
      <c r="D33" s="6" t="s">
        <v>4</v>
      </c>
      <c r="E33" s="6" t="s">
        <v>4</v>
      </c>
    </row>
    <row r="34" spans="1:7" x14ac:dyDescent="0.3">
      <c r="A34" s="28">
        <v>43101</v>
      </c>
      <c r="B34" s="5">
        <v>0.5</v>
      </c>
      <c r="C34" s="8">
        <f t="shared" si="0"/>
        <v>0</v>
      </c>
      <c r="D34" s="6" t="s">
        <v>4</v>
      </c>
      <c r="E34" s="6" t="s">
        <v>4</v>
      </c>
    </row>
    <row r="35" spans="1:7" x14ac:dyDescent="0.3">
      <c r="A35" s="28">
        <v>43132</v>
      </c>
      <c r="B35" s="5">
        <v>0.5</v>
      </c>
      <c r="C35" s="8">
        <f t="shared" si="0"/>
        <v>0</v>
      </c>
      <c r="D35" s="6" t="s">
        <v>4</v>
      </c>
      <c r="E35" s="6" t="s">
        <v>4</v>
      </c>
      <c r="G35" s="3" t="s">
        <v>7</v>
      </c>
    </row>
    <row r="36" spans="1:7" x14ac:dyDescent="0.3">
      <c r="A36" s="28">
        <v>43161</v>
      </c>
      <c r="B36" s="5">
        <v>53</v>
      </c>
      <c r="C36" s="8">
        <f t="shared" si="0"/>
        <v>105</v>
      </c>
      <c r="D36" s="6" t="s">
        <v>4</v>
      </c>
      <c r="E36" s="6" t="s">
        <v>4</v>
      </c>
      <c r="G36" t="s">
        <v>19</v>
      </c>
    </row>
    <row r="37" spans="1:7" x14ac:dyDescent="0.3">
      <c r="A37" s="28">
        <v>43193</v>
      </c>
      <c r="B37" s="5">
        <v>52</v>
      </c>
      <c r="C37" s="8">
        <f t="shared" si="0"/>
        <v>-1.8867924528301886E-2</v>
      </c>
      <c r="D37" s="6" t="s">
        <v>4</v>
      </c>
      <c r="E37" s="6" t="s">
        <v>4</v>
      </c>
    </row>
    <row r="38" spans="1:7" x14ac:dyDescent="0.3">
      <c r="A38" s="28">
        <v>43224</v>
      </c>
      <c r="B38" s="5">
        <v>71.010000000000005</v>
      </c>
      <c r="C38" s="8">
        <f t="shared" si="0"/>
        <v>0.36557692307692319</v>
      </c>
      <c r="D38" s="6" t="s">
        <v>4</v>
      </c>
      <c r="E38" s="6" t="s">
        <v>4</v>
      </c>
    </row>
    <row r="39" spans="1:7" x14ac:dyDescent="0.3">
      <c r="A39" s="28">
        <v>43256</v>
      </c>
      <c r="B39" s="5">
        <v>70.02</v>
      </c>
      <c r="C39" s="8">
        <f t="shared" si="0"/>
        <v>-1.3941698352344867E-2</v>
      </c>
      <c r="D39" s="6" t="s">
        <v>4</v>
      </c>
      <c r="E39" s="6" t="s">
        <v>4</v>
      </c>
    </row>
    <row r="40" spans="1:7" x14ac:dyDescent="0.3">
      <c r="A40" s="28">
        <v>43287</v>
      </c>
      <c r="B40" s="5">
        <v>60</v>
      </c>
      <c r="C40" s="8">
        <f t="shared" si="0"/>
        <v>-0.14310197086546697</v>
      </c>
      <c r="D40" s="6" t="s">
        <v>4</v>
      </c>
      <c r="E40" s="6" t="s">
        <v>4</v>
      </c>
    </row>
    <row r="41" spans="1:7" x14ac:dyDescent="0.3">
      <c r="A41" s="28">
        <v>43319</v>
      </c>
      <c r="B41" s="5">
        <v>80</v>
      </c>
      <c r="C41" s="8">
        <f t="shared" si="0"/>
        <v>0.33333333333333331</v>
      </c>
      <c r="D41" s="6" t="s">
        <v>4</v>
      </c>
      <c r="E41" s="6" t="s">
        <v>4</v>
      </c>
    </row>
    <row r="42" spans="1:7" x14ac:dyDescent="0.3">
      <c r="A42" s="28">
        <v>43351</v>
      </c>
      <c r="B42" s="5">
        <v>100</v>
      </c>
      <c r="C42" s="8">
        <f t="shared" si="0"/>
        <v>0.25</v>
      </c>
      <c r="D42" s="6" t="s">
        <v>4</v>
      </c>
      <c r="E42" s="6" t="s">
        <v>4</v>
      </c>
    </row>
    <row r="43" spans="1:7" x14ac:dyDescent="0.3">
      <c r="A43" s="28">
        <v>43382</v>
      </c>
      <c r="B43" s="5">
        <v>100</v>
      </c>
      <c r="C43" s="8">
        <f t="shared" si="0"/>
        <v>0</v>
      </c>
      <c r="D43" s="6" t="s">
        <v>4</v>
      </c>
      <c r="E43" s="6" t="s">
        <v>4</v>
      </c>
    </row>
    <row r="44" spans="1:7" x14ac:dyDescent="0.3">
      <c r="A44" s="28">
        <v>43414</v>
      </c>
      <c r="B44" s="5">
        <v>90</v>
      </c>
      <c r="C44" s="8">
        <f t="shared" si="0"/>
        <v>-0.1</v>
      </c>
      <c r="D44" s="6" t="s">
        <v>4</v>
      </c>
      <c r="E44" s="6" t="s">
        <v>4</v>
      </c>
    </row>
    <row r="45" spans="1:7" x14ac:dyDescent="0.3">
      <c r="A45" s="28">
        <v>43445</v>
      </c>
      <c r="B45" s="5">
        <v>100</v>
      </c>
      <c r="C45" s="8">
        <f t="shared" si="0"/>
        <v>0.1111111111111111</v>
      </c>
      <c r="D45" s="6" t="s">
        <v>4</v>
      </c>
      <c r="E45" s="6" t="s">
        <v>4</v>
      </c>
    </row>
    <row r="46" spans="1:7" x14ac:dyDescent="0.3">
      <c r="A46" s="28">
        <v>43477</v>
      </c>
      <c r="B46" s="5">
        <v>100</v>
      </c>
      <c r="C46" s="8">
        <f t="shared" si="0"/>
        <v>0</v>
      </c>
      <c r="D46" s="6" t="s">
        <v>4</v>
      </c>
      <c r="E46" s="6" t="s">
        <v>4</v>
      </c>
    </row>
    <row r="47" spans="1:7" x14ac:dyDescent="0.3">
      <c r="A47" s="28">
        <v>43509</v>
      </c>
      <c r="B47" s="5">
        <v>97</v>
      </c>
      <c r="C47" s="8">
        <f t="shared" si="0"/>
        <v>-0.03</v>
      </c>
      <c r="D47" s="6" t="s">
        <v>4</v>
      </c>
      <c r="E47" s="6" t="s">
        <v>4</v>
      </c>
    </row>
    <row r="48" spans="1:7" x14ac:dyDescent="0.3">
      <c r="A48" s="28">
        <v>43538</v>
      </c>
      <c r="B48" s="5">
        <v>97</v>
      </c>
      <c r="C48" s="8">
        <f t="shared" si="0"/>
        <v>0</v>
      </c>
      <c r="D48" s="6" t="s">
        <v>4</v>
      </c>
      <c r="E48" s="6" t="s">
        <v>4</v>
      </c>
    </row>
    <row r="49" spans="1:11" x14ac:dyDescent="0.3">
      <c r="A49" s="28">
        <v>43570</v>
      </c>
      <c r="B49" s="5">
        <v>98</v>
      </c>
      <c r="C49" s="8">
        <f t="shared" si="0"/>
        <v>1.0309278350515464E-2</v>
      </c>
      <c r="D49" s="6" t="s">
        <v>4</v>
      </c>
      <c r="E49" s="6" t="s">
        <v>4</v>
      </c>
    </row>
    <row r="50" spans="1:11" x14ac:dyDescent="0.3">
      <c r="A50" s="28">
        <v>43601</v>
      </c>
      <c r="B50" s="5">
        <v>100</v>
      </c>
      <c r="C50" s="8">
        <f t="shared" si="0"/>
        <v>2.0408163265306121E-2</v>
      </c>
      <c r="D50" s="6" t="s">
        <v>4</v>
      </c>
      <c r="E50" s="6" t="s">
        <v>4</v>
      </c>
    </row>
    <row r="51" spans="1:11" x14ac:dyDescent="0.3">
      <c r="A51" s="28">
        <v>43633</v>
      </c>
      <c r="B51" s="5">
        <v>100</v>
      </c>
      <c r="C51" s="8">
        <f t="shared" si="0"/>
        <v>0</v>
      </c>
      <c r="D51" s="6" t="s">
        <v>4</v>
      </c>
      <c r="E51" s="6" t="s">
        <v>4</v>
      </c>
    </row>
    <row r="52" spans="1:11" x14ac:dyDescent="0.3">
      <c r="A52" s="28">
        <v>43664</v>
      </c>
      <c r="B52" s="5">
        <v>85</v>
      </c>
      <c r="C52" s="8">
        <f t="shared" si="0"/>
        <v>-0.15</v>
      </c>
      <c r="D52" s="6" t="s">
        <v>4</v>
      </c>
      <c r="E52" s="6" t="s">
        <v>4</v>
      </c>
    </row>
    <row r="53" spans="1:11" x14ac:dyDescent="0.3">
      <c r="A53" s="28"/>
      <c r="B53" s="33"/>
      <c r="C53" s="34"/>
      <c r="D53" s="6"/>
      <c r="E53" s="6"/>
    </row>
    <row r="54" spans="1:11" x14ac:dyDescent="0.3">
      <c r="D54" s="20">
        <f>(B52-B41)/(B41)</f>
        <v>6.25E-2</v>
      </c>
      <c r="E54" s="20">
        <f>(B52-(B10*100))/(B10*100)</f>
        <v>0.41666666666666669</v>
      </c>
    </row>
    <row r="55" spans="1:11" x14ac:dyDescent="0.3">
      <c r="F55" s="13"/>
    </row>
    <row r="57" spans="1:11" x14ac:dyDescent="0.3">
      <c r="A57" s="1" t="s">
        <v>8</v>
      </c>
    </row>
    <row r="59" spans="1:11" x14ac:dyDescent="0.3">
      <c r="A59" t="s">
        <v>0</v>
      </c>
      <c r="B59" s="1" t="s">
        <v>1</v>
      </c>
      <c r="C59" s="1" t="s">
        <v>5</v>
      </c>
      <c r="D59" s="1" t="s">
        <v>6</v>
      </c>
      <c r="E59" s="1" t="s">
        <v>20</v>
      </c>
      <c r="K59" s="29"/>
    </row>
    <row r="60" spans="1:11" x14ac:dyDescent="0.3">
      <c r="A60" s="28">
        <v>42370</v>
      </c>
      <c r="B60" s="15">
        <v>0.52</v>
      </c>
      <c r="C60" s="16" t="s">
        <v>4</v>
      </c>
    </row>
    <row r="61" spans="1:11" x14ac:dyDescent="0.3">
      <c r="A61" s="28">
        <v>42401</v>
      </c>
      <c r="B61" s="15">
        <v>0.52</v>
      </c>
      <c r="C61" s="17">
        <f t="shared" ref="C61:C102" si="1">(B61-B60)/B60</f>
        <v>0</v>
      </c>
    </row>
    <row r="62" spans="1:11" x14ac:dyDescent="0.3">
      <c r="A62" s="28">
        <v>42431</v>
      </c>
      <c r="B62" s="15">
        <v>0.52</v>
      </c>
      <c r="C62" s="17">
        <f t="shared" si="1"/>
        <v>0</v>
      </c>
    </row>
    <row r="63" spans="1:11" x14ac:dyDescent="0.3">
      <c r="A63" s="28">
        <v>42463</v>
      </c>
      <c r="B63" s="15">
        <v>0.52</v>
      </c>
      <c r="C63" s="17">
        <f t="shared" si="1"/>
        <v>0</v>
      </c>
    </row>
    <row r="64" spans="1:11" x14ac:dyDescent="0.3">
      <c r="A64" s="28">
        <v>42494</v>
      </c>
      <c r="B64" s="15">
        <v>0.52</v>
      </c>
      <c r="C64" s="17">
        <f t="shared" si="1"/>
        <v>0</v>
      </c>
    </row>
    <row r="65" spans="1:5" x14ac:dyDescent="0.3">
      <c r="A65" s="28">
        <v>42526</v>
      </c>
      <c r="B65" s="15">
        <v>0.52</v>
      </c>
      <c r="C65" s="7">
        <f t="shared" si="1"/>
        <v>0</v>
      </c>
    </row>
    <row r="66" spans="1:5" x14ac:dyDescent="0.3">
      <c r="A66" s="28">
        <v>42557</v>
      </c>
      <c r="B66" s="15">
        <v>0.3</v>
      </c>
      <c r="C66" s="7">
        <f t="shared" si="1"/>
        <v>-0.42307692307692313</v>
      </c>
    </row>
    <row r="67" spans="1:5" x14ac:dyDescent="0.3">
      <c r="A67" s="28">
        <v>42589</v>
      </c>
      <c r="B67" s="15">
        <v>0.3</v>
      </c>
      <c r="C67" s="7">
        <f t="shared" si="1"/>
        <v>0</v>
      </c>
    </row>
    <row r="68" spans="1:5" x14ac:dyDescent="0.3">
      <c r="A68" s="28">
        <v>42621</v>
      </c>
      <c r="B68" s="15">
        <v>0.35</v>
      </c>
      <c r="C68" s="7">
        <f t="shared" si="1"/>
        <v>0.16666666666666663</v>
      </c>
    </row>
    <row r="69" spans="1:5" x14ac:dyDescent="0.3">
      <c r="A69" s="28">
        <v>42652</v>
      </c>
      <c r="B69" s="15">
        <v>0.35</v>
      </c>
      <c r="C69" s="7">
        <f t="shared" si="1"/>
        <v>0</v>
      </c>
    </row>
    <row r="70" spans="1:5" x14ac:dyDescent="0.3">
      <c r="A70" s="28">
        <v>42684</v>
      </c>
      <c r="B70" s="15">
        <v>0.39</v>
      </c>
      <c r="C70" s="7">
        <f t="shared" si="1"/>
        <v>0.11428571428571439</v>
      </c>
    </row>
    <row r="71" spans="1:5" x14ac:dyDescent="0.3">
      <c r="A71" s="28">
        <v>42715</v>
      </c>
      <c r="B71" s="15">
        <v>0.39</v>
      </c>
      <c r="C71" s="7">
        <f t="shared" si="1"/>
        <v>0</v>
      </c>
    </row>
    <row r="72" spans="1:5" x14ac:dyDescent="0.3">
      <c r="A72" s="28">
        <v>42736</v>
      </c>
      <c r="B72" s="15">
        <v>0.4</v>
      </c>
      <c r="C72" s="7">
        <f t="shared" si="1"/>
        <v>2.5641025641025664E-2</v>
      </c>
      <c r="D72" s="29"/>
      <c r="E72" s="29"/>
    </row>
    <row r="73" spans="1:5" x14ac:dyDescent="0.3">
      <c r="A73" s="28">
        <v>42767</v>
      </c>
      <c r="B73" s="15">
        <v>0.5</v>
      </c>
      <c r="C73" s="7">
        <f t="shared" si="1"/>
        <v>0.24999999999999994</v>
      </c>
      <c r="D73" s="29"/>
      <c r="E73" s="29"/>
    </row>
    <row r="74" spans="1:5" x14ac:dyDescent="0.3">
      <c r="A74" s="28">
        <v>42796</v>
      </c>
      <c r="B74" s="15">
        <v>0.5</v>
      </c>
      <c r="C74" s="7">
        <f t="shared" si="1"/>
        <v>0</v>
      </c>
      <c r="D74" s="29"/>
      <c r="E74" s="29"/>
    </row>
    <row r="75" spans="1:5" x14ac:dyDescent="0.3">
      <c r="A75" s="28">
        <v>42828</v>
      </c>
      <c r="B75" s="15">
        <v>0.47</v>
      </c>
      <c r="C75" s="7">
        <f t="shared" si="1"/>
        <v>-6.0000000000000053E-2</v>
      </c>
      <c r="D75" s="29"/>
      <c r="E75" s="29"/>
    </row>
    <row r="76" spans="1:5" x14ac:dyDescent="0.3">
      <c r="A76" s="28">
        <v>42859</v>
      </c>
      <c r="B76" s="15">
        <v>0.47</v>
      </c>
      <c r="C76" s="7">
        <f t="shared" si="1"/>
        <v>0</v>
      </c>
      <c r="D76" s="29"/>
      <c r="E76" s="29"/>
    </row>
    <row r="77" spans="1:5" x14ac:dyDescent="0.3">
      <c r="A77" s="28">
        <v>42891</v>
      </c>
      <c r="B77" s="15">
        <v>0.4</v>
      </c>
      <c r="C77" s="7">
        <f t="shared" si="1"/>
        <v>-0.14893617021276587</v>
      </c>
      <c r="D77" s="29"/>
      <c r="E77" s="29"/>
    </row>
    <row r="78" spans="1:5" x14ac:dyDescent="0.3">
      <c r="A78" s="28">
        <v>42922</v>
      </c>
      <c r="B78" s="15">
        <v>0.4</v>
      </c>
      <c r="C78" s="7">
        <f t="shared" si="1"/>
        <v>0</v>
      </c>
      <c r="D78" s="29"/>
      <c r="E78" s="29"/>
    </row>
    <row r="79" spans="1:5" x14ac:dyDescent="0.3">
      <c r="A79" s="28">
        <v>42954</v>
      </c>
      <c r="B79" s="15">
        <v>0.35</v>
      </c>
      <c r="C79" s="7">
        <f t="shared" si="1"/>
        <v>-0.12500000000000011</v>
      </c>
      <c r="D79" s="29"/>
      <c r="E79" s="29"/>
    </row>
    <row r="80" spans="1:5" x14ac:dyDescent="0.3">
      <c r="A80" s="28">
        <v>42986</v>
      </c>
      <c r="B80" s="15">
        <v>0.38</v>
      </c>
      <c r="C80" s="7">
        <f t="shared" si="1"/>
        <v>8.5714285714285798E-2</v>
      </c>
      <c r="D80" s="29"/>
      <c r="E80" s="29"/>
    </row>
    <row r="81" spans="1:16" x14ac:dyDescent="0.3">
      <c r="A81" s="28">
        <v>43017</v>
      </c>
      <c r="B81" s="15">
        <v>0.39</v>
      </c>
      <c r="C81" s="7">
        <f t="shared" si="1"/>
        <v>2.6315789473684233E-2</v>
      </c>
      <c r="D81" s="29"/>
      <c r="E81" s="29"/>
    </row>
    <row r="82" spans="1:16" x14ac:dyDescent="0.3">
      <c r="A82" s="28">
        <v>43049</v>
      </c>
      <c r="B82" s="15">
        <v>0.4</v>
      </c>
      <c r="C82" s="7">
        <f t="shared" si="1"/>
        <v>2.5641025641025664E-2</v>
      </c>
      <c r="D82" s="29"/>
      <c r="E82" s="29"/>
    </row>
    <row r="83" spans="1:16" x14ac:dyDescent="0.3">
      <c r="A83" s="28">
        <v>43080</v>
      </c>
      <c r="B83" s="15">
        <v>0.4</v>
      </c>
      <c r="C83" s="7">
        <f t="shared" si="1"/>
        <v>0</v>
      </c>
      <c r="D83" s="29"/>
      <c r="E83" s="29"/>
    </row>
    <row r="84" spans="1:16" x14ac:dyDescent="0.3">
      <c r="A84" s="28">
        <v>43101</v>
      </c>
      <c r="B84" s="15">
        <v>0.5</v>
      </c>
      <c r="C84" s="7">
        <f t="shared" si="1"/>
        <v>0.24999999999999994</v>
      </c>
    </row>
    <row r="85" spans="1:16" x14ac:dyDescent="0.3">
      <c r="A85" s="28">
        <v>43132</v>
      </c>
      <c r="B85" s="15">
        <v>0.54</v>
      </c>
      <c r="C85" s="7">
        <f t="shared" si="1"/>
        <v>8.0000000000000071E-2</v>
      </c>
    </row>
    <row r="86" spans="1:16" x14ac:dyDescent="0.3">
      <c r="A86" s="28">
        <v>43161</v>
      </c>
      <c r="B86" s="15">
        <v>0.52</v>
      </c>
      <c r="C86" s="7">
        <f t="shared" si="1"/>
        <v>-3.703703703703707E-2</v>
      </c>
    </row>
    <row r="87" spans="1:16" x14ac:dyDescent="0.3">
      <c r="A87" s="28">
        <v>43193</v>
      </c>
      <c r="B87" s="15">
        <v>0.53</v>
      </c>
      <c r="C87" s="7">
        <f t="shared" si="1"/>
        <v>1.9230769230769246E-2</v>
      </c>
    </row>
    <row r="88" spans="1:16" x14ac:dyDescent="0.3">
      <c r="A88" s="28">
        <v>43224</v>
      </c>
      <c r="B88" s="15">
        <v>0.59</v>
      </c>
      <c r="C88" s="7">
        <f t="shared" si="1"/>
        <v>0.11320754716981121</v>
      </c>
      <c r="H88" s="30"/>
      <c r="I88" s="30"/>
      <c r="J88" s="30"/>
      <c r="K88" s="30"/>
      <c r="L88" s="30"/>
      <c r="M88" s="30"/>
      <c r="N88" s="30"/>
      <c r="O88" s="30"/>
      <c r="P88" s="30"/>
    </row>
    <row r="89" spans="1:16" x14ac:dyDescent="0.3">
      <c r="A89" s="28">
        <v>43256</v>
      </c>
      <c r="B89" s="15">
        <v>0.65</v>
      </c>
      <c r="C89" s="7">
        <f t="shared" si="1"/>
        <v>0.10169491525423738</v>
      </c>
    </row>
    <row r="90" spans="1:16" x14ac:dyDescent="0.3">
      <c r="A90" s="28">
        <v>43287</v>
      </c>
      <c r="B90" s="15">
        <v>0.7</v>
      </c>
      <c r="C90" s="7">
        <f t="shared" si="1"/>
        <v>7.6923076923076816E-2</v>
      </c>
    </row>
    <row r="91" spans="1:16" x14ac:dyDescent="0.3">
      <c r="A91" s="28">
        <v>43319</v>
      </c>
      <c r="B91" s="15">
        <v>0.72</v>
      </c>
      <c r="C91" s="7">
        <f t="shared" si="1"/>
        <v>2.8571428571428598E-2</v>
      </c>
    </row>
    <row r="92" spans="1:16" x14ac:dyDescent="0.3">
      <c r="A92" s="28">
        <v>43351</v>
      </c>
      <c r="B92" s="15">
        <v>0.8</v>
      </c>
      <c r="C92" s="7">
        <f t="shared" si="1"/>
        <v>0.11111111111111122</v>
      </c>
    </row>
    <row r="93" spans="1:16" x14ac:dyDescent="0.3">
      <c r="A93" s="28">
        <v>43382</v>
      </c>
      <c r="B93" s="15">
        <v>0.92</v>
      </c>
      <c r="C93" s="7">
        <f t="shared" si="1"/>
        <v>0.15</v>
      </c>
    </row>
    <row r="94" spans="1:16" x14ac:dyDescent="0.3">
      <c r="A94" s="28">
        <v>43414</v>
      </c>
      <c r="B94" s="15">
        <v>0.94</v>
      </c>
      <c r="C94" s="7">
        <f t="shared" si="1"/>
        <v>2.1739130434782507E-2</v>
      </c>
      <c r="D94" s="14"/>
      <c r="E94" s="14"/>
    </row>
    <row r="95" spans="1:16" x14ac:dyDescent="0.3">
      <c r="A95" s="28">
        <v>43445</v>
      </c>
      <c r="B95" s="15">
        <v>0.96</v>
      </c>
      <c r="C95" s="7">
        <f t="shared" si="1"/>
        <v>2.1276595744680871E-2</v>
      </c>
      <c r="D95" s="14"/>
      <c r="E95" s="14"/>
    </row>
    <row r="96" spans="1:16" x14ac:dyDescent="0.3">
      <c r="A96" s="28">
        <v>43477</v>
      </c>
      <c r="B96" s="15">
        <v>0.96</v>
      </c>
      <c r="C96" s="7">
        <f t="shared" si="1"/>
        <v>0</v>
      </c>
      <c r="D96" s="14"/>
      <c r="E96" s="14"/>
    </row>
    <row r="97" spans="1:5" x14ac:dyDescent="0.3">
      <c r="A97" s="28">
        <v>43509</v>
      </c>
      <c r="B97" s="15">
        <v>1</v>
      </c>
      <c r="C97" s="7">
        <f t="shared" si="1"/>
        <v>4.1666666666666706E-2</v>
      </c>
      <c r="D97" s="14"/>
      <c r="E97" s="14"/>
    </row>
    <row r="98" spans="1:5" x14ac:dyDescent="0.3">
      <c r="A98" s="28">
        <v>43538</v>
      </c>
      <c r="B98" s="15">
        <v>1</v>
      </c>
      <c r="C98" s="7">
        <f t="shared" si="1"/>
        <v>0</v>
      </c>
      <c r="D98" s="14"/>
      <c r="E98" s="14"/>
    </row>
    <row r="99" spans="1:5" x14ac:dyDescent="0.3">
      <c r="A99" s="28">
        <v>43570</v>
      </c>
      <c r="B99" s="15">
        <v>0.95</v>
      </c>
      <c r="C99" s="7">
        <f t="shared" si="1"/>
        <v>-5.0000000000000044E-2</v>
      </c>
      <c r="D99" s="14"/>
      <c r="E99" s="14"/>
    </row>
    <row r="100" spans="1:5" x14ac:dyDescent="0.3">
      <c r="A100" s="28">
        <v>43601</v>
      </c>
      <c r="B100" s="15">
        <v>0.96</v>
      </c>
      <c r="C100" s="7">
        <f t="shared" si="1"/>
        <v>1.0526315789473694E-2</v>
      </c>
      <c r="D100" s="14"/>
      <c r="E100" s="14"/>
    </row>
    <row r="101" spans="1:5" x14ac:dyDescent="0.3">
      <c r="A101" s="28">
        <v>43633</v>
      </c>
      <c r="B101" s="15">
        <v>0.89</v>
      </c>
      <c r="C101" s="7">
        <f t="shared" si="1"/>
        <v>-7.2916666666666616E-2</v>
      </c>
      <c r="D101" s="14"/>
      <c r="E101" s="14"/>
    </row>
    <row r="102" spans="1:5" x14ac:dyDescent="0.3">
      <c r="A102" s="28">
        <v>43664</v>
      </c>
      <c r="B102" s="15">
        <v>0.81</v>
      </c>
      <c r="C102" s="7">
        <f t="shared" si="1"/>
        <v>-8.9887640449438158E-2</v>
      </c>
      <c r="D102" s="14"/>
      <c r="E102" s="14"/>
    </row>
    <row r="103" spans="1:5" x14ac:dyDescent="0.3">
      <c r="A103" s="2"/>
      <c r="B103" s="15"/>
      <c r="D103" s="20">
        <f>(B102-B91)/B91</f>
        <v>0.12500000000000011</v>
      </c>
      <c r="E103" s="20">
        <f>(B102-B60)/B60</f>
        <v>0.55769230769230771</v>
      </c>
    </row>
    <row r="104" spans="1:5" x14ac:dyDescent="0.3">
      <c r="B104" s="11"/>
      <c r="C104" s="12"/>
      <c r="D104" s="4"/>
      <c r="E104" s="14"/>
    </row>
    <row r="106" spans="1:5" x14ac:dyDescent="0.3">
      <c r="A106" s="1" t="s">
        <v>9</v>
      </c>
    </row>
    <row r="108" spans="1:5" x14ac:dyDescent="0.3">
      <c r="A108" t="s">
        <v>0</v>
      </c>
      <c r="B108" s="1" t="s">
        <v>1</v>
      </c>
      <c r="C108" s="1" t="s">
        <v>5</v>
      </c>
      <c r="D108" s="1" t="s">
        <v>6</v>
      </c>
      <c r="E108" s="1" t="s">
        <v>20</v>
      </c>
    </row>
    <row r="109" spans="1:5" x14ac:dyDescent="0.3">
      <c r="A109" s="28">
        <v>42370</v>
      </c>
      <c r="B109" s="15">
        <v>1</v>
      </c>
      <c r="C109" s="5" t="s">
        <v>4</v>
      </c>
    </row>
    <row r="110" spans="1:5" x14ac:dyDescent="0.3">
      <c r="A110" s="28">
        <v>42401</v>
      </c>
      <c r="B110" s="15">
        <v>1</v>
      </c>
      <c r="C110" s="17">
        <f t="shared" ref="C110:C151" si="2">(B110-B109)/B109</f>
        <v>0</v>
      </c>
    </row>
    <row r="111" spans="1:5" x14ac:dyDescent="0.3">
      <c r="A111" s="28">
        <v>42431</v>
      </c>
      <c r="B111" s="15">
        <v>1</v>
      </c>
      <c r="C111" s="17">
        <f t="shared" si="2"/>
        <v>0</v>
      </c>
    </row>
    <row r="112" spans="1:5" x14ac:dyDescent="0.3">
      <c r="A112" s="28">
        <v>42463</v>
      </c>
      <c r="B112" s="15">
        <v>1</v>
      </c>
      <c r="C112" s="17">
        <f t="shared" si="2"/>
        <v>0</v>
      </c>
    </row>
    <row r="113" spans="1:3" x14ac:dyDescent="0.3">
      <c r="A113" s="28">
        <v>42494</v>
      </c>
      <c r="B113" s="15">
        <v>1</v>
      </c>
      <c r="C113" s="17">
        <f t="shared" si="2"/>
        <v>0</v>
      </c>
    </row>
    <row r="114" spans="1:3" x14ac:dyDescent="0.3">
      <c r="A114" s="28">
        <v>42526</v>
      </c>
      <c r="B114" s="15">
        <v>0.98</v>
      </c>
      <c r="C114" s="17">
        <f t="shared" si="2"/>
        <v>-2.0000000000000018E-2</v>
      </c>
    </row>
    <row r="115" spans="1:3" x14ac:dyDescent="0.3">
      <c r="A115" s="28">
        <v>42557</v>
      </c>
      <c r="B115" s="15">
        <v>0.74</v>
      </c>
      <c r="C115" s="17">
        <f t="shared" si="2"/>
        <v>-0.24489795918367346</v>
      </c>
    </row>
    <row r="116" spans="1:3" x14ac:dyDescent="0.3">
      <c r="A116" s="28">
        <v>42589</v>
      </c>
      <c r="B116" s="15">
        <v>0.74</v>
      </c>
      <c r="C116" s="17">
        <f t="shared" si="2"/>
        <v>0</v>
      </c>
    </row>
    <row r="117" spans="1:3" x14ac:dyDescent="0.3">
      <c r="A117" s="28">
        <v>42621</v>
      </c>
      <c r="B117" s="15">
        <v>0.74</v>
      </c>
      <c r="C117" s="17">
        <f t="shared" si="2"/>
        <v>0</v>
      </c>
    </row>
    <row r="118" spans="1:3" x14ac:dyDescent="0.3">
      <c r="A118" s="28">
        <v>42652</v>
      </c>
      <c r="B118" s="15">
        <v>0.74</v>
      </c>
      <c r="C118" s="17">
        <f t="shared" si="2"/>
        <v>0</v>
      </c>
    </row>
    <row r="119" spans="1:3" x14ac:dyDescent="0.3">
      <c r="A119" s="28">
        <v>42684</v>
      </c>
      <c r="B119" s="15">
        <v>0.74</v>
      </c>
      <c r="C119" s="17">
        <f t="shared" si="2"/>
        <v>0</v>
      </c>
    </row>
    <row r="120" spans="1:3" x14ac:dyDescent="0.3">
      <c r="A120" s="28">
        <v>42715</v>
      </c>
      <c r="B120" s="15">
        <v>0.69</v>
      </c>
      <c r="C120" s="17">
        <f t="shared" si="2"/>
        <v>-6.7567567567567627E-2</v>
      </c>
    </row>
    <row r="121" spans="1:3" x14ac:dyDescent="0.3">
      <c r="A121" s="28">
        <v>42736</v>
      </c>
      <c r="B121" s="15">
        <v>0.69</v>
      </c>
      <c r="C121" s="17">
        <f t="shared" si="2"/>
        <v>0</v>
      </c>
    </row>
    <row r="122" spans="1:3" x14ac:dyDescent="0.3">
      <c r="A122" s="28">
        <v>42767</v>
      </c>
      <c r="B122" s="15">
        <v>0.69</v>
      </c>
      <c r="C122" s="17">
        <f t="shared" si="2"/>
        <v>0</v>
      </c>
    </row>
    <row r="123" spans="1:3" x14ac:dyDescent="0.3">
      <c r="A123" s="28">
        <v>42796</v>
      </c>
      <c r="B123" s="15">
        <v>0.69</v>
      </c>
      <c r="C123" s="17">
        <f t="shared" si="2"/>
        <v>0</v>
      </c>
    </row>
    <row r="124" spans="1:3" x14ac:dyDescent="0.3">
      <c r="A124" s="28">
        <v>42828</v>
      </c>
      <c r="B124" s="15">
        <v>0.69</v>
      </c>
      <c r="C124" s="17">
        <f t="shared" si="2"/>
        <v>0</v>
      </c>
    </row>
    <row r="125" spans="1:3" x14ac:dyDescent="0.3">
      <c r="A125" s="28">
        <v>42859</v>
      </c>
      <c r="B125" s="15">
        <v>0.69</v>
      </c>
      <c r="C125" s="17">
        <f t="shared" si="2"/>
        <v>0</v>
      </c>
    </row>
    <row r="126" spans="1:3" x14ac:dyDescent="0.3">
      <c r="A126" s="28">
        <v>42891</v>
      </c>
      <c r="B126" s="15">
        <v>0.69</v>
      </c>
      <c r="C126" s="17">
        <f t="shared" si="2"/>
        <v>0</v>
      </c>
    </row>
    <row r="127" spans="1:3" x14ac:dyDescent="0.3">
      <c r="A127" s="28">
        <v>42922</v>
      </c>
      <c r="B127" s="15">
        <v>0.69</v>
      </c>
      <c r="C127" s="17">
        <f t="shared" si="2"/>
        <v>0</v>
      </c>
    </row>
    <row r="128" spans="1:3" x14ac:dyDescent="0.3">
      <c r="A128" s="28">
        <v>42954</v>
      </c>
      <c r="B128" s="15">
        <v>0.69</v>
      </c>
      <c r="C128" s="17">
        <f t="shared" si="2"/>
        <v>0</v>
      </c>
    </row>
    <row r="129" spans="1:5" x14ac:dyDescent="0.3">
      <c r="A129" s="28">
        <v>42986</v>
      </c>
      <c r="B129" s="15">
        <v>0.69</v>
      </c>
      <c r="C129" s="17">
        <f t="shared" si="2"/>
        <v>0</v>
      </c>
    </row>
    <row r="130" spans="1:5" x14ac:dyDescent="0.3">
      <c r="A130" s="28">
        <v>43017</v>
      </c>
      <c r="B130" s="15">
        <v>0.69</v>
      </c>
      <c r="C130" s="17">
        <f t="shared" si="2"/>
        <v>0</v>
      </c>
    </row>
    <row r="131" spans="1:5" x14ac:dyDescent="0.3">
      <c r="A131" s="28">
        <v>43049</v>
      </c>
      <c r="B131" s="15">
        <v>0.69</v>
      </c>
      <c r="C131" s="17">
        <f t="shared" si="2"/>
        <v>0</v>
      </c>
    </row>
    <row r="132" spans="1:5" x14ac:dyDescent="0.3">
      <c r="A132" s="28">
        <v>43080</v>
      </c>
      <c r="B132" s="15">
        <v>0.46</v>
      </c>
      <c r="C132" s="17">
        <f t="shared" si="2"/>
        <v>-0.33333333333333326</v>
      </c>
    </row>
    <row r="133" spans="1:5" x14ac:dyDescent="0.3">
      <c r="A133" s="28">
        <v>43101</v>
      </c>
      <c r="B133" s="15">
        <v>0.5</v>
      </c>
      <c r="C133" s="17">
        <f t="shared" si="2"/>
        <v>8.6956521739130391E-2</v>
      </c>
    </row>
    <row r="134" spans="1:5" x14ac:dyDescent="0.3">
      <c r="A134" s="28">
        <v>43132</v>
      </c>
      <c r="B134" s="15">
        <v>0.5</v>
      </c>
      <c r="C134" s="17">
        <f t="shared" si="2"/>
        <v>0</v>
      </c>
    </row>
    <row r="135" spans="1:5" x14ac:dyDescent="0.3">
      <c r="A135" s="28">
        <v>43161</v>
      </c>
      <c r="B135" s="15">
        <v>0.5</v>
      </c>
      <c r="C135" s="17">
        <f t="shared" si="2"/>
        <v>0</v>
      </c>
    </row>
    <row r="136" spans="1:5" x14ac:dyDescent="0.3">
      <c r="A136" s="28">
        <v>43193</v>
      </c>
      <c r="B136" s="15">
        <v>0.55000000000000004</v>
      </c>
      <c r="C136" s="17">
        <f t="shared" si="2"/>
        <v>0.10000000000000009</v>
      </c>
    </row>
    <row r="137" spans="1:5" x14ac:dyDescent="0.3">
      <c r="A137" s="28">
        <v>43224</v>
      </c>
      <c r="B137" s="15">
        <v>0.57999999999999996</v>
      </c>
      <c r="C137" s="17">
        <f t="shared" si="2"/>
        <v>5.454545454545439E-2</v>
      </c>
    </row>
    <row r="138" spans="1:5" x14ac:dyDescent="0.3">
      <c r="A138" s="28">
        <v>43256</v>
      </c>
      <c r="B138" s="15">
        <v>0.59</v>
      </c>
      <c r="C138" s="17">
        <f t="shared" si="2"/>
        <v>1.7241379310344845E-2</v>
      </c>
    </row>
    <row r="139" spans="1:5" x14ac:dyDescent="0.3">
      <c r="A139" s="28">
        <v>43287</v>
      </c>
      <c r="B139" s="15">
        <v>0.56999999999999995</v>
      </c>
      <c r="C139" s="17">
        <f t="shared" si="2"/>
        <v>-3.3898305084745797E-2</v>
      </c>
    </row>
    <row r="140" spans="1:5" x14ac:dyDescent="0.3">
      <c r="A140" s="28">
        <v>43319</v>
      </c>
      <c r="B140" s="15">
        <v>0.7</v>
      </c>
      <c r="C140" s="17">
        <f t="shared" si="2"/>
        <v>0.22807017543859651</v>
      </c>
    </row>
    <row r="141" spans="1:5" x14ac:dyDescent="0.3">
      <c r="A141" s="28">
        <v>43351</v>
      </c>
      <c r="B141" s="15">
        <v>0.7</v>
      </c>
      <c r="C141" s="17">
        <f t="shared" si="2"/>
        <v>0</v>
      </c>
    </row>
    <row r="142" spans="1:5" x14ac:dyDescent="0.3">
      <c r="A142" s="28">
        <v>43382</v>
      </c>
      <c r="B142" s="15">
        <v>0.65</v>
      </c>
      <c r="C142" s="17">
        <f t="shared" si="2"/>
        <v>-7.1428571428571341E-2</v>
      </c>
    </row>
    <row r="143" spans="1:5" x14ac:dyDescent="0.3">
      <c r="A143" s="28">
        <v>43414</v>
      </c>
      <c r="B143" s="15">
        <v>0.66</v>
      </c>
      <c r="C143" s="17">
        <f t="shared" si="2"/>
        <v>1.5384615384615398E-2</v>
      </c>
      <c r="D143" s="35"/>
      <c r="E143" s="35"/>
    </row>
    <row r="144" spans="1:5" x14ac:dyDescent="0.3">
      <c r="A144" s="28">
        <v>43445</v>
      </c>
      <c r="B144" s="15">
        <v>0.64</v>
      </c>
      <c r="C144" s="17">
        <f t="shared" si="2"/>
        <v>-3.0303030303030328E-2</v>
      </c>
      <c r="D144" s="35"/>
      <c r="E144" s="35"/>
    </row>
    <row r="145" spans="1:5" x14ac:dyDescent="0.3">
      <c r="A145" s="28">
        <v>43477</v>
      </c>
      <c r="B145" s="15">
        <v>0.7</v>
      </c>
      <c r="C145" s="17">
        <f t="shared" si="2"/>
        <v>9.3749999999999903E-2</v>
      </c>
      <c r="D145" s="35"/>
      <c r="E145" s="35"/>
    </row>
    <row r="146" spans="1:5" x14ac:dyDescent="0.3">
      <c r="A146" s="28">
        <v>43509</v>
      </c>
      <c r="B146" s="15">
        <v>0.7</v>
      </c>
      <c r="C146" s="17">
        <f t="shared" si="2"/>
        <v>0</v>
      </c>
      <c r="D146" s="35"/>
      <c r="E146" s="35"/>
    </row>
    <row r="147" spans="1:5" x14ac:dyDescent="0.3">
      <c r="A147" s="28">
        <v>43538</v>
      </c>
      <c r="B147" s="15">
        <v>0.67</v>
      </c>
      <c r="C147" s="17">
        <f t="shared" si="2"/>
        <v>-4.285714285714274E-2</v>
      </c>
      <c r="D147" s="35"/>
      <c r="E147" s="35"/>
    </row>
    <row r="148" spans="1:5" x14ac:dyDescent="0.3">
      <c r="A148" s="28">
        <v>43570</v>
      </c>
      <c r="B148" s="15">
        <v>0.7</v>
      </c>
      <c r="C148" s="17">
        <f t="shared" si="2"/>
        <v>4.4776119402984947E-2</v>
      </c>
      <c r="D148" s="35"/>
      <c r="E148" s="35"/>
    </row>
    <row r="149" spans="1:5" x14ac:dyDescent="0.3">
      <c r="A149" s="28">
        <v>43601</v>
      </c>
      <c r="B149" s="15">
        <v>0.71</v>
      </c>
      <c r="C149" s="17">
        <f t="shared" si="2"/>
        <v>1.4285714285714299E-2</v>
      </c>
      <c r="D149" s="35"/>
      <c r="E149" s="35"/>
    </row>
    <row r="150" spans="1:5" x14ac:dyDescent="0.3">
      <c r="A150" s="28">
        <v>43633</v>
      </c>
      <c r="B150" s="15">
        <v>0.69</v>
      </c>
      <c r="C150" s="17">
        <f t="shared" si="2"/>
        <v>-2.8169014084507067E-2</v>
      </c>
      <c r="D150" s="35"/>
      <c r="E150" s="35"/>
    </row>
    <row r="151" spans="1:5" x14ac:dyDescent="0.3">
      <c r="A151" s="28">
        <v>43664</v>
      </c>
      <c r="B151" s="15">
        <v>0.7</v>
      </c>
      <c r="C151" s="17">
        <f t="shared" si="2"/>
        <v>1.449275362318842E-2</v>
      </c>
      <c r="D151" s="35"/>
      <c r="E151" s="35"/>
    </row>
    <row r="152" spans="1:5" x14ac:dyDescent="0.3">
      <c r="A152" s="2"/>
      <c r="D152" s="36">
        <f>(B151-B140)/B151</f>
        <v>0</v>
      </c>
      <c r="E152" s="23">
        <f>(B151-B109)/B109</f>
        <v>-0.30000000000000004</v>
      </c>
    </row>
    <row r="155" spans="1:5" x14ac:dyDescent="0.3">
      <c r="A155" s="1" t="s">
        <v>22</v>
      </c>
    </row>
    <row r="157" spans="1:5" x14ac:dyDescent="0.3">
      <c r="A157" t="s">
        <v>0</v>
      </c>
      <c r="B157" s="1" t="s">
        <v>1</v>
      </c>
      <c r="C157" s="1" t="s">
        <v>5</v>
      </c>
      <c r="D157" s="1" t="s">
        <v>6</v>
      </c>
      <c r="E157" s="1" t="s">
        <v>20</v>
      </c>
    </row>
    <row r="158" spans="1:5" x14ac:dyDescent="0.3">
      <c r="A158" s="28">
        <v>42370</v>
      </c>
      <c r="B158" s="5">
        <v>1</v>
      </c>
      <c r="C158" s="18" t="s">
        <v>4</v>
      </c>
    </row>
    <row r="159" spans="1:5" x14ac:dyDescent="0.3">
      <c r="A159" s="28">
        <v>42401</v>
      </c>
      <c r="B159" s="5">
        <v>1</v>
      </c>
      <c r="C159" s="17">
        <f t="shared" ref="C159:C200" si="3">(B159-B158)/B158</f>
        <v>0</v>
      </c>
    </row>
    <row r="160" spans="1:5" x14ac:dyDescent="0.3">
      <c r="A160" s="28">
        <v>42431</v>
      </c>
      <c r="B160" s="5">
        <v>1</v>
      </c>
      <c r="C160" s="9">
        <f>(B160-B159)/B159</f>
        <v>0</v>
      </c>
    </row>
    <row r="161" spans="1:5" x14ac:dyDescent="0.3">
      <c r="A161" s="28">
        <v>42463</v>
      </c>
      <c r="B161" s="5">
        <v>1</v>
      </c>
      <c r="C161" s="7">
        <f t="shared" si="3"/>
        <v>0</v>
      </c>
    </row>
    <row r="162" spans="1:5" x14ac:dyDescent="0.3">
      <c r="A162" s="28">
        <v>42494</v>
      </c>
      <c r="B162" s="5">
        <v>1</v>
      </c>
      <c r="C162" s="17">
        <f t="shared" si="3"/>
        <v>0</v>
      </c>
    </row>
    <row r="163" spans="1:5" x14ac:dyDescent="0.3">
      <c r="A163" s="28">
        <v>42526</v>
      </c>
      <c r="B163" s="5">
        <v>1</v>
      </c>
      <c r="C163" s="17">
        <f t="shared" si="3"/>
        <v>0</v>
      </c>
    </row>
    <row r="164" spans="1:5" x14ac:dyDescent="0.3">
      <c r="A164" s="28">
        <v>42557</v>
      </c>
      <c r="B164" s="5">
        <v>1</v>
      </c>
      <c r="C164" s="17">
        <f t="shared" si="3"/>
        <v>0</v>
      </c>
    </row>
    <row r="165" spans="1:5" x14ac:dyDescent="0.3">
      <c r="A165" s="28">
        <v>42589</v>
      </c>
      <c r="B165" s="5">
        <v>1</v>
      </c>
      <c r="C165" s="17">
        <f t="shared" si="3"/>
        <v>0</v>
      </c>
    </row>
    <row r="166" spans="1:5" x14ac:dyDescent="0.3">
      <c r="A166" s="28">
        <v>42621</v>
      </c>
      <c r="B166" s="5">
        <v>0.9</v>
      </c>
      <c r="C166" s="17">
        <f t="shared" si="3"/>
        <v>-9.9999999999999978E-2</v>
      </c>
    </row>
    <row r="167" spans="1:5" x14ac:dyDescent="0.3">
      <c r="A167" s="28">
        <v>42652</v>
      </c>
      <c r="B167" s="5">
        <v>0.98</v>
      </c>
      <c r="C167" s="17">
        <f t="shared" si="3"/>
        <v>8.8888888888888837E-2</v>
      </c>
    </row>
    <row r="168" spans="1:5" x14ac:dyDescent="0.3">
      <c r="A168" s="28">
        <v>42684</v>
      </c>
      <c r="B168" s="5">
        <v>0.78</v>
      </c>
      <c r="C168" s="17">
        <f t="shared" si="3"/>
        <v>-0.20408163265306117</v>
      </c>
    </row>
    <row r="169" spans="1:5" x14ac:dyDescent="0.3">
      <c r="A169" s="28">
        <v>42715</v>
      </c>
      <c r="B169" s="5">
        <v>0.87</v>
      </c>
      <c r="C169" s="17">
        <f t="shared" si="3"/>
        <v>0.11538461538461534</v>
      </c>
    </row>
    <row r="170" spans="1:5" x14ac:dyDescent="0.3">
      <c r="A170" s="28">
        <v>42736</v>
      </c>
      <c r="B170" s="5">
        <v>0.8</v>
      </c>
      <c r="C170" s="17">
        <f t="shared" si="3"/>
        <v>-8.0459770114942472E-2</v>
      </c>
      <c r="D170" s="5"/>
      <c r="E170" s="5"/>
    </row>
    <row r="171" spans="1:5" x14ac:dyDescent="0.3">
      <c r="A171" s="28">
        <v>42767</v>
      </c>
      <c r="B171" s="5">
        <v>0.8</v>
      </c>
      <c r="C171" s="17">
        <f t="shared" si="3"/>
        <v>0</v>
      </c>
      <c r="D171" s="5"/>
      <c r="E171" s="5"/>
    </row>
    <row r="172" spans="1:5" x14ac:dyDescent="0.3">
      <c r="A172" s="28">
        <v>42796</v>
      </c>
      <c r="B172" s="5">
        <v>0.8</v>
      </c>
      <c r="C172" s="17">
        <f t="shared" si="3"/>
        <v>0</v>
      </c>
      <c r="D172" s="5"/>
      <c r="E172" s="5"/>
    </row>
    <row r="173" spans="1:5" x14ac:dyDescent="0.3">
      <c r="A173" s="28">
        <v>42828</v>
      </c>
      <c r="B173" s="5">
        <v>1</v>
      </c>
      <c r="C173" s="17">
        <f t="shared" si="3"/>
        <v>0.24999999999999994</v>
      </c>
      <c r="D173" s="5"/>
      <c r="E173" s="5"/>
    </row>
    <row r="174" spans="1:5" x14ac:dyDescent="0.3">
      <c r="A174" s="28">
        <v>42859</v>
      </c>
      <c r="B174" s="5">
        <v>0.97</v>
      </c>
      <c r="C174" s="17">
        <f t="shared" si="3"/>
        <v>-3.0000000000000027E-2</v>
      </c>
      <c r="D174" s="5"/>
      <c r="E174" s="5"/>
    </row>
    <row r="175" spans="1:5" x14ac:dyDescent="0.3">
      <c r="A175" s="28">
        <v>42891</v>
      </c>
      <c r="B175" s="5">
        <v>0.85</v>
      </c>
      <c r="C175" s="17">
        <f t="shared" si="3"/>
        <v>-0.12371134020618557</v>
      </c>
      <c r="D175" s="5"/>
      <c r="E175" s="5"/>
    </row>
    <row r="176" spans="1:5" x14ac:dyDescent="0.3">
      <c r="A176" s="28">
        <v>42922</v>
      </c>
      <c r="B176" s="5">
        <v>0.79</v>
      </c>
      <c r="C176" s="17">
        <f t="shared" si="3"/>
        <v>-7.0588235294117577E-2</v>
      </c>
      <c r="D176" s="5"/>
      <c r="E176" s="5"/>
    </row>
    <row r="177" spans="1:5" x14ac:dyDescent="0.3">
      <c r="A177" s="28">
        <v>42954</v>
      </c>
      <c r="B177" s="5">
        <v>0.83</v>
      </c>
      <c r="C177" s="17">
        <f t="shared" si="3"/>
        <v>5.0632911392404965E-2</v>
      </c>
      <c r="D177" s="5"/>
      <c r="E177" s="5"/>
    </row>
    <row r="178" spans="1:5" x14ac:dyDescent="0.3">
      <c r="A178" s="28">
        <v>42986</v>
      </c>
      <c r="B178" s="5">
        <v>0.8</v>
      </c>
      <c r="C178" s="17">
        <f t="shared" si="3"/>
        <v>-3.6144578313252913E-2</v>
      </c>
      <c r="D178" s="5"/>
      <c r="E178" s="5"/>
    </row>
    <row r="179" spans="1:5" x14ac:dyDescent="0.3">
      <c r="A179" s="28">
        <v>43017</v>
      </c>
      <c r="B179" s="5">
        <v>0.83</v>
      </c>
      <c r="C179" s="17">
        <f t="shared" si="3"/>
        <v>3.7499999999999895E-2</v>
      </c>
      <c r="D179" s="5"/>
      <c r="E179" s="5"/>
    </row>
    <row r="180" spans="1:5" x14ac:dyDescent="0.3">
      <c r="A180" s="28">
        <v>43049</v>
      </c>
      <c r="B180" s="5">
        <v>0.88</v>
      </c>
      <c r="C180" s="17">
        <f t="shared" si="3"/>
        <v>6.0240963855421742E-2</v>
      </c>
      <c r="D180" s="5"/>
      <c r="E180" s="5"/>
    </row>
    <row r="181" spans="1:5" x14ac:dyDescent="0.3">
      <c r="A181" s="28">
        <v>43080</v>
      </c>
      <c r="B181" s="5">
        <v>0.8</v>
      </c>
      <c r="C181" s="17">
        <f t="shared" si="3"/>
        <v>-9.090909090909087E-2</v>
      </c>
      <c r="D181" s="5"/>
      <c r="E181" s="5"/>
    </row>
    <row r="182" spans="1:5" x14ac:dyDescent="0.3">
      <c r="A182" s="28">
        <v>43101</v>
      </c>
      <c r="B182" s="5">
        <v>0.88</v>
      </c>
      <c r="C182" s="17">
        <f t="shared" si="3"/>
        <v>9.999999999999995E-2</v>
      </c>
    </row>
    <row r="183" spans="1:5" x14ac:dyDescent="0.3">
      <c r="A183" s="28">
        <v>43132</v>
      </c>
      <c r="B183" s="5">
        <v>0.73</v>
      </c>
      <c r="C183" s="17">
        <f t="shared" si="3"/>
        <v>-0.17045454545454547</v>
      </c>
    </row>
    <row r="184" spans="1:5" x14ac:dyDescent="0.3">
      <c r="A184" s="28">
        <v>43161</v>
      </c>
      <c r="B184" s="5">
        <v>1</v>
      </c>
      <c r="C184" s="17">
        <f t="shared" si="3"/>
        <v>0.36986301369863017</v>
      </c>
    </row>
    <row r="185" spans="1:5" x14ac:dyDescent="0.3">
      <c r="A185" s="28">
        <v>43193</v>
      </c>
      <c r="B185" s="5">
        <v>0.7</v>
      </c>
      <c r="C185" s="17">
        <f t="shared" si="3"/>
        <v>-0.30000000000000004</v>
      </c>
    </row>
    <row r="186" spans="1:5" x14ac:dyDescent="0.3">
      <c r="A186" s="28">
        <v>43224</v>
      </c>
      <c r="B186" s="5">
        <v>0.81</v>
      </c>
      <c r="C186" s="17">
        <f t="shared" si="3"/>
        <v>0.15714285714285731</v>
      </c>
    </row>
    <row r="187" spans="1:5" x14ac:dyDescent="0.3">
      <c r="A187" s="28">
        <v>43256</v>
      </c>
      <c r="B187" s="5">
        <v>0.83</v>
      </c>
      <c r="C187" s="17">
        <f t="shared" si="3"/>
        <v>2.4691358024691242E-2</v>
      </c>
    </row>
    <row r="188" spans="1:5" x14ac:dyDescent="0.3">
      <c r="A188" s="28">
        <v>43287</v>
      </c>
      <c r="B188" s="5">
        <v>0.84</v>
      </c>
      <c r="C188" s="17">
        <f t="shared" si="3"/>
        <v>1.2048192771084348E-2</v>
      </c>
    </row>
    <row r="189" spans="1:5" x14ac:dyDescent="0.3">
      <c r="A189" s="28">
        <v>43319</v>
      </c>
      <c r="B189" s="5">
        <v>0.84</v>
      </c>
      <c r="C189" s="17">
        <f t="shared" si="3"/>
        <v>0</v>
      </c>
    </row>
    <row r="190" spans="1:5" x14ac:dyDescent="0.3">
      <c r="A190" s="28">
        <v>43351</v>
      </c>
      <c r="B190" s="5">
        <v>0.88</v>
      </c>
      <c r="C190" s="17">
        <f t="shared" si="3"/>
        <v>4.7619047619047665E-2</v>
      </c>
    </row>
    <row r="191" spans="1:5" x14ac:dyDescent="0.3">
      <c r="A191" s="28">
        <v>43382</v>
      </c>
      <c r="B191" s="5">
        <v>0.88</v>
      </c>
      <c r="C191" s="17">
        <f t="shared" si="3"/>
        <v>0</v>
      </c>
    </row>
    <row r="192" spans="1:5" x14ac:dyDescent="0.3">
      <c r="A192" s="28">
        <v>43414</v>
      </c>
      <c r="B192" s="5">
        <v>0.9</v>
      </c>
      <c r="C192" s="17">
        <f t="shared" si="3"/>
        <v>2.2727272727272749E-2</v>
      </c>
      <c r="D192" s="35"/>
      <c r="E192" s="35"/>
    </row>
    <row r="193" spans="1:5" x14ac:dyDescent="0.3">
      <c r="A193" s="28">
        <v>43445</v>
      </c>
      <c r="B193" s="5">
        <v>0.9</v>
      </c>
      <c r="C193" s="17">
        <f t="shared" si="3"/>
        <v>0</v>
      </c>
      <c r="D193" s="35"/>
      <c r="E193" s="35"/>
    </row>
    <row r="194" spans="1:5" x14ac:dyDescent="0.3">
      <c r="A194" s="28">
        <v>43477</v>
      </c>
      <c r="B194" s="5">
        <v>0.9</v>
      </c>
      <c r="C194" s="17">
        <f t="shared" si="3"/>
        <v>0</v>
      </c>
      <c r="D194" s="35"/>
      <c r="E194" s="35"/>
    </row>
    <row r="195" spans="1:5" x14ac:dyDescent="0.3">
      <c r="A195" s="28">
        <v>43509</v>
      </c>
      <c r="B195" s="5">
        <v>0.9</v>
      </c>
      <c r="C195" s="17">
        <f t="shared" si="3"/>
        <v>0</v>
      </c>
      <c r="D195" s="35"/>
      <c r="E195" s="35"/>
    </row>
    <row r="196" spans="1:5" x14ac:dyDescent="0.3">
      <c r="A196" s="28">
        <v>43538</v>
      </c>
      <c r="B196" s="5">
        <v>0.85</v>
      </c>
      <c r="C196" s="17">
        <f t="shared" si="3"/>
        <v>-5.5555555555555601E-2</v>
      </c>
      <c r="D196" s="35"/>
      <c r="E196" s="35"/>
    </row>
    <row r="197" spans="1:5" x14ac:dyDescent="0.3">
      <c r="A197" s="28">
        <v>43570</v>
      </c>
      <c r="B197" s="5">
        <v>0.86</v>
      </c>
      <c r="C197" s="17">
        <f t="shared" si="3"/>
        <v>1.1764705882352951E-2</v>
      </c>
      <c r="D197" s="35"/>
      <c r="E197" s="35"/>
    </row>
    <row r="198" spans="1:5" x14ac:dyDescent="0.3">
      <c r="A198" s="28">
        <v>43601</v>
      </c>
      <c r="B198" s="5">
        <v>0.86</v>
      </c>
      <c r="C198" s="17">
        <f t="shared" si="3"/>
        <v>0</v>
      </c>
      <c r="D198" s="35"/>
      <c r="E198" s="35"/>
    </row>
    <row r="199" spans="1:5" x14ac:dyDescent="0.3">
      <c r="A199" s="28">
        <v>43633</v>
      </c>
      <c r="B199" s="5">
        <v>0.9</v>
      </c>
      <c r="C199" s="17">
        <f t="shared" si="3"/>
        <v>4.6511627906976785E-2</v>
      </c>
      <c r="D199" s="35"/>
      <c r="E199" s="35"/>
    </row>
    <row r="200" spans="1:5" x14ac:dyDescent="0.3">
      <c r="A200" s="28">
        <v>43664</v>
      </c>
      <c r="B200" s="5">
        <v>0.92</v>
      </c>
      <c r="C200" s="17">
        <f t="shared" si="3"/>
        <v>2.222222222222224E-2</v>
      </c>
      <c r="D200" s="35"/>
      <c r="E200" s="35"/>
    </row>
    <row r="201" spans="1:5" x14ac:dyDescent="0.3">
      <c r="A201" s="2"/>
      <c r="D201" s="20">
        <f>(B200-B189)/B189</f>
        <v>9.523809523809533E-2</v>
      </c>
      <c r="E201" s="24">
        <f>(B200-B158)/B158</f>
        <v>-7.999999999999996E-2</v>
      </c>
    </row>
    <row r="204" spans="1:5" x14ac:dyDescent="0.3">
      <c r="A204" s="1" t="s">
        <v>17</v>
      </c>
    </row>
    <row r="206" spans="1:5" x14ac:dyDescent="0.3">
      <c r="A206" t="s">
        <v>0</v>
      </c>
      <c r="B206" s="1" t="s">
        <v>1</v>
      </c>
      <c r="C206" s="1" t="s">
        <v>5</v>
      </c>
      <c r="D206" s="1" t="s">
        <v>6</v>
      </c>
      <c r="E206" s="1" t="s">
        <v>20</v>
      </c>
    </row>
    <row r="207" spans="1:5" x14ac:dyDescent="0.3">
      <c r="A207" s="28">
        <v>42370</v>
      </c>
      <c r="B207" s="5">
        <v>1.1200000000000001</v>
      </c>
      <c r="C207" s="18" t="s">
        <v>4</v>
      </c>
    </row>
    <row r="208" spans="1:5" x14ac:dyDescent="0.3">
      <c r="A208" s="28">
        <v>42401</v>
      </c>
      <c r="B208" s="5">
        <v>1.1200000000000001</v>
      </c>
      <c r="C208" s="17">
        <f t="shared" ref="C208" si="4">(B208-B207)/B207</f>
        <v>0</v>
      </c>
    </row>
    <row r="209" spans="1:3" x14ac:dyDescent="0.3">
      <c r="A209" s="28">
        <v>42431</v>
      </c>
      <c r="B209" s="5">
        <v>1.1200000000000001</v>
      </c>
      <c r="C209" s="9">
        <f>(B209-B208)/B208</f>
        <v>0</v>
      </c>
    </row>
    <row r="210" spans="1:3" x14ac:dyDescent="0.3">
      <c r="A210" s="28">
        <v>42463</v>
      </c>
      <c r="B210" s="5">
        <v>1.1000000000000001</v>
      </c>
      <c r="C210" s="9">
        <f t="shared" ref="C210:C249" si="5">(B210-B209)/B209</f>
        <v>-1.785714285714287E-2</v>
      </c>
    </row>
    <row r="211" spans="1:3" x14ac:dyDescent="0.3">
      <c r="A211" s="28">
        <v>42494</v>
      </c>
      <c r="B211" s="5">
        <v>1.1000000000000001</v>
      </c>
      <c r="C211" s="9">
        <f t="shared" si="5"/>
        <v>0</v>
      </c>
    </row>
    <row r="212" spans="1:3" x14ac:dyDescent="0.3">
      <c r="A212" s="28">
        <v>42526</v>
      </c>
      <c r="B212" s="5">
        <v>1.1000000000000001</v>
      </c>
      <c r="C212" s="9">
        <f t="shared" si="5"/>
        <v>0</v>
      </c>
    </row>
    <row r="213" spans="1:3" x14ac:dyDescent="0.3">
      <c r="A213" s="28">
        <v>42557</v>
      </c>
      <c r="B213" s="5">
        <v>1.05</v>
      </c>
      <c r="C213" s="9">
        <f t="shared" si="5"/>
        <v>-4.5454545454545491E-2</v>
      </c>
    </row>
    <row r="214" spans="1:3" x14ac:dyDescent="0.3">
      <c r="A214" s="28">
        <v>42589</v>
      </c>
      <c r="B214" s="5">
        <v>1.05</v>
      </c>
      <c r="C214" s="9">
        <f t="shared" si="5"/>
        <v>0</v>
      </c>
    </row>
    <row r="215" spans="1:3" x14ac:dyDescent="0.3">
      <c r="A215" s="28">
        <v>42621</v>
      </c>
      <c r="B215" s="5">
        <v>1.05</v>
      </c>
      <c r="C215" s="9">
        <f t="shared" si="5"/>
        <v>0</v>
      </c>
    </row>
    <row r="216" spans="1:3" x14ac:dyDescent="0.3">
      <c r="A216" s="28">
        <v>42652</v>
      </c>
      <c r="B216" s="5">
        <v>1.05</v>
      </c>
      <c r="C216" s="9">
        <f t="shared" si="5"/>
        <v>0</v>
      </c>
    </row>
    <row r="217" spans="1:3" x14ac:dyDescent="0.3">
      <c r="A217" s="28">
        <v>42684</v>
      </c>
      <c r="B217" s="5">
        <v>1.05</v>
      </c>
      <c r="C217" s="9">
        <f t="shared" si="5"/>
        <v>0</v>
      </c>
    </row>
    <row r="218" spans="1:3" x14ac:dyDescent="0.3">
      <c r="A218" s="28">
        <v>42715</v>
      </c>
      <c r="B218" s="5">
        <v>1.05</v>
      </c>
      <c r="C218" s="9">
        <f t="shared" si="5"/>
        <v>0</v>
      </c>
    </row>
    <row r="219" spans="1:3" x14ac:dyDescent="0.3">
      <c r="A219" s="28">
        <v>42736</v>
      </c>
      <c r="B219" s="5">
        <v>1.1000000000000001</v>
      </c>
      <c r="C219" s="9">
        <f t="shared" si="5"/>
        <v>4.7619047619047658E-2</v>
      </c>
    </row>
    <row r="220" spans="1:3" x14ac:dyDescent="0.3">
      <c r="A220" s="28">
        <v>42767</v>
      </c>
      <c r="B220" s="5">
        <v>1.1000000000000001</v>
      </c>
      <c r="C220" s="9">
        <f t="shared" si="5"/>
        <v>0</v>
      </c>
    </row>
    <row r="221" spans="1:3" x14ac:dyDescent="0.3">
      <c r="A221" s="28">
        <v>42796</v>
      </c>
      <c r="B221" s="5">
        <v>1.1000000000000001</v>
      </c>
      <c r="C221" s="9">
        <f t="shared" si="5"/>
        <v>0</v>
      </c>
    </row>
    <row r="222" spans="1:3" x14ac:dyDescent="0.3">
      <c r="A222" s="28">
        <v>42828</v>
      </c>
      <c r="B222" s="5">
        <v>1.1000000000000001</v>
      </c>
      <c r="C222" s="9">
        <f t="shared" si="5"/>
        <v>0</v>
      </c>
    </row>
    <row r="223" spans="1:3" x14ac:dyDescent="0.3">
      <c r="A223" s="28">
        <v>42859</v>
      </c>
      <c r="B223" s="5">
        <v>1</v>
      </c>
      <c r="C223" s="9">
        <f t="shared" si="5"/>
        <v>-9.0909090909090981E-2</v>
      </c>
    </row>
    <row r="224" spans="1:3" x14ac:dyDescent="0.3">
      <c r="A224" s="28">
        <v>42891</v>
      </c>
      <c r="B224" s="5">
        <v>1</v>
      </c>
      <c r="C224" s="9">
        <f t="shared" si="5"/>
        <v>0</v>
      </c>
    </row>
    <row r="225" spans="1:3" x14ac:dyDescent="0.3">
      <c r="A225" s="28">
        <v>42922</v>
      </c>
      <c r="B225" s="5">
        <v>1</v>
      </c>
      <c r="C225" s="9">
        <f t="shared" si="5"/>
        <v>0</v>
      </c>
    </row>
    <row r="226" spans="1:3" x14ac:dyDescent="0.3">
      <c r="A226" s="28">
        <v>42954</v>
      </c>
      <c r="B226" s="5">
        <v>1.05</v>
      </c>
      <c r="C226" s="9">
        <f t="shared" si="5"/>
        <v>5.0000000000000044E-2</v>
      </c>
    </row>
    <row r="227" spans="1:3" x14ac:dyDescent="0.3">
      <c r="A227" s="28">
        <v>42986</v>
      </c>
      <c r="B227" s="5">
        <v>1</v>
      </c>
      <c r="C227" s="9">
        <f t="shared" si="5"/>
        <v>-4.7619047619047658E-2</v>
      </c>
    </row>
    <row r="228" spans="1:3" x14ac:dyDescent="0.3">
      <c r="A228" s="28">
        <v>43017</v>
      </c>
      <c r="B228" s="5">
        <v>1.03</v>
      </c>
      <c r="C228" s="9">
        <f t="shared" si="5"/>
        <v>3.0000000000000027E-2</v>
      </c>
    </row>
    <row r="229" spans="1:3" x14ac:dyDescent="0.3">
      <c r="A229" s="28">
        <v>43049</v>
      </c>
      <c r="B229" s="5">
        <v>1.03</v>
      </c>
      <c r="C229" s="9">
        <f t="shared" si="5"/>
        <v>0</v>
      </c>
    </row>
    <row r="230" spans="1:3" x14ac:dyDescent="0.3">
      <c r="A230" s="28">
        <v>43080</v>
      </c>
      <c r="B230" s="5">
        <v>1</v>
      </c>
      <c r="C230" s="9">
        <f t="shared" si="5"/>
        <v>-2.9126213592233035E-2</v>
      </c>
    </row>
    <row r="231" spans="1:3" x14ac:dyDescent="0.3">
      <c r="A231" s="28">
        <v>43101</v>
      </c>
      <c r="B231" s="5">
        <v>1</v>
      </c>
      <c r="C231" s="9">
        <f t="shared" si="5"/>
        <v>0</v>
      </c>
    </row>
    <row r="232" spans="1:3" x14ac:dyDescent="0.3">
      <c r="A232" s="28">
        <v>43132</v>
      </c>
      <c r="B232" s="5">
        <v>1</v>
      </c>
      <c r="C232" s="9">
        <f t="shared" si="5"/>
        <v>0</v>
      </c>
    </row>
    <row r="233" spans="1:3" x14ac:dyDescent="0.3">
      <c r="A233" s="28">
        <v>43161</v>
      </c>
      <c r="B233" s="5">
        <v>1</v>
      </c>
      <c r="C233" s="9">
        <f t="shared" si="5"/>
        <v>0</v>
      </c>
    </row>
    <row r="234" spans="1:3" x14ac:dyDescent="0.3">
      <c r="A234" s="28">
        <v>43193</v>
      </c>
      <c r="B234" s="5">
        <v>1</v>
      </c>
      <c r="C234" s="9">
        <f t="shared" si="5"/>
        <v>0</v>
      </c>
    </row>
    <row r="235" spans="1:3" x14ac:dyDescent="0.3">
      <c r="A235" s="28">
        <v>43224</v>
      </c>
      <c r="B235" s="5">
        <v>1</v>
      </c>
      <c r="C235" s="9">
        <f t="shared" si="5"/>
        <v>0</v>
      </c>
    </row>
    <row r="236" spans="1:3" x14ac:dyDescent="0.3">
      <c r="A236" s="28">
        <v>43256</v>
      </c>
      <c r="B236" s="5">
        <v>1</v>
      </c>
      <c r="C236" s="9">
        <f t="shared" si="5"/>
        <v>0</v>
      </c>
    </row>
    <row r="237" spans="1:3" x14ac:dyDescent="0.3">
      <c r="A237" s="28">
        <v>43287</v>
      </c>
      <c r="B237" s="5">
        <v>1.05</v>
      </c>
      <c r="C237" s="9">
        <f t="shared" si="5"/>
        <v>5.0000000000000044E-2</v>
      </c>
    </row>
    <row r="238" spans="1:3" x14ac:dyDescent="0.3">
      <c r="A238" s="28">
        <v>43319</v>
      </c>
      <c r="B238" s="5">
        <v>1</v>
      </c>
      <c r="C238" s="9">
        <f t="shared" si="5"/>
        <v>-4.7619047619047658E-2</v>
      </c>
    </row>
    <row r="239" spans="1:3" x14ac:dyDescent="0.3">
      <c r="A239" s="28">
        <v>43351</v>
      </c>
      <c r="B239" s="5">
        <v>1</v>
      </c>
      <c r="C239" s="9">
        <f t="shared" si="5"/>
        <v>0</v>
      </c>
    </row>
    <row r="240" spans="1:3" x14ac:dyDescent="0.3">
      <c r="A240" s="28">
        <v>43382</v>
      </c>
      <c r="B240" s="5">
        <v>1</v>
      </c>
      <c r="C240" s="9">
        <f t="shared" si="5"/>
        <v>0</v>
      </c>
    </row>
    <row r="241" spans="1:5" x14ac:dyDescent="0.3">
      <c r="A241" s="28">
        <v>43414</v>
      </c>
      <c r="B241" s="5">
        <v>1</v>
      </c>
      <c r="C241" s="9">
        <f t="shared" si="5"/>
        <v>0</v>
      </c>
      <c r="D241" s="35"/>
      <c r="E241" s="35"/>
    </row>
    <row r="242" spans="1:5" x14ac:dyDescent="0.3">
      <c r="A242" s="28">
        <v>43445</v>
      </c>
      <c r="B242" s="5">
        <v>1</v>
      </c>
      <c r="C242" s="9">
        <f t="shared" si="5"/>
        <v>0</v>
      </c>
      <c r="D242" s="35"/>
      <c r="E242" s="35"/>
    </row>
    <row r="243" spans="1:5" x14ac:dyDescent="0.3">
      <c r="A243" s="28">
        <v>43477</v>
      </c>
      <c r="B243" s="5">
        <v>1.05</v>
      </c>
      <c r="C243" s="9">
        <f t="shared" si="5"/>
        <v>5.0000000000000044E-2</v>
      </c>
      <c r="D243" s="35"/>
      <c r="E243" s="35"/>
    </row>
    <row r="244" spans="1:5" x14ac:dyDescent="0.3">
      <c r="A244" s="28">
        <v>43509</v>
      </c>
      <c r="B244" s="5">
        <v>1.05</v>
      </c>
      <c r="C244" s="9">
        <f t="shared" si="5"/>
        <v>0</v>
      </c>
      <c r="D244" s="35"/>
      <c r="E244" s="35"/>
    </row>
    <row r="245" spans="1:5" x14ac:dyDescent="0.3">
      <c r="A245" s="28">
        <v>43538</v>
      </c>
      <c r="B245" s="5">
        <v>1.05</v>
      </c>
      <c r="C245" s="9">
        <f t="shared" si="5"/>
        <v>0</v>
      </c>
      <c r="D245" s="35"/>
      <c r="E245" s="35"/>
    </row>
    <row r="246" spans="1:5" x14ac:dyDescent="0.3">
      <c r="A246" s="28">
        <v>43570</v>
      </c>
      <c r="B246" s="5">
        <v>1.05</v>
      </c>
      <c r="C246" s="9">
        <f t="shared" si="5"/>
        <v>0</v>
      </c>
      <c r="D246" s="35"/>
      <c r="E246" s="35"/>
    </row>
    <row r="247" spans="1:5" x14ac:dyDescent="0.3">
      <c r="A247" s="28">
        <v>43601</v>
      </c>
      <c r="B247" s="5">
        <v>1.07</v>
      </c>
      <c r="C247" s="9">
        <f t="shared" si="5"/>
        <v>1.9047619047619063E-2</v>
      </c>
      <c r="D247" s="35"/>
      <c r="E247" s="35"/>
    </row>
    <row r="248" spans="1:5" x14ac:dyDescent="0.3">
      <c r="A248" s="28">
        <v>43633</v>
      </c>
      <c r="B248" s="5">
        <v>1.07</v>
      </c>
      <c r="C248" s="9">
        <f t="shared" si="5"/>
        <v>0</v>
      </c>
      <c r="D248" s="35"/>
      <c r="E248" s="35"/>
    </row>
    <row r="249" spans="1:5" x14ac:dyDescent="0.3">
      <c r="A249" s="28">
        <v>43664</v>
      </c>
      <c r="B249" s="5">
        <v>1.07</v>
      </c>
      <c r="C249" s="9">
        <f t="shared" si="5"/>
        <v>0</v>
      </c>
      <c r="D249" s="35"/>
      <c r="E249" s="35"/>
    </row>
    <row r="250" spans="1:5" x14ac:dyDescent="0.3">
      <c r="D250" s="20">
        <f>(B249-B238)/B238</f>
        <v>7.0000000000000062E-2</v>
      </c>
      <c r="E250" s="25">
        <f>(B249-B207)/B207</f>
        <v>-4.4642857142857179E-2</v>
      </c>
    </row>
  </sheetData>
  <mergeCells count="1">
    <mergeCell ref="D1:H1"/>
  </mergeCells>
  <conditionalFormatting sqref="C11:C53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1:C102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10:C151">
    <cfRule type="colorScale" priority="2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59:C200">
    <cfRule type="colorScale" priority="3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08:C249"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  <picture r:id="rId3"/>
  <tableParts count="5">
    <tablePart r:id="rId4"/>
    <tablePart r:id="rId5"/>
    <tablePart r:id="rId6"/>
    <tablePart r:id="rId7"/>
    <tablePart r:id="rId8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9A417AD0-552A-40E8-A182-91458DE0930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A183</xm:sqref>
            </x14:sparkline>
            <x14:sparkline>
              <xm:sqref>A184</xm:sqref>
            </x14:sparkline>
            <x14:sparkline>
              <xm:sqref>A185</xm:sqref>
            </x14:sparkline>
            <x14:sparkline>
              <xm:f>'Sector Financiero'!B190:B199</xm:f>
              <xm:sqref>A190</xm:sqref>
            </x14:sparkline>
          </x14:sparklines>
        </x14:sparklineGroup>
        <x14:sparklineGroup displayEmptyCellsAs="gap" xr2:uid="{00000000-0003-0000-0000-000003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A152</xm:sqref>
            </x14:sparkline>
          </x14:sparklines>
        </x14:sparklineGroup>
        <x14:sparklineGroup displayEmptyCellsAs="gap" xr2:uid="{00000000-0003-0000-0000-000002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A85</xm:sqref>
            </x14:sparkline>
            <x14:sparkline>
              <xm:sqref>A86</xm:sqref>
            </x14:sparkline>
            <x14:sparkline>
              <xm:sqref>A87</xm:sqref>
            </x14:sparkline>
            <x14:sparkline>
              <xm:sqref>A103</xm:sqref>
            </x14:sparkline>
            <x14:sparkline>
              <xm:f>'Sector Financiero'!B92:B101</xm:f>
              <xm:sqref>A92</xm:sqref>
            </x14:sparkline>
          </x14:sparklines>
        </x14:sparklineGroup>
        <x14:sparklineGroup displayEmptyCellsAs="gap" xr2:uid="{ABED5134-1089-4991-B989-2DFEB17258C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A73</xm:sqref>
            </x14:sparkline>
            <x14:sparkline>
              <xm:sqref>A74</xm:sqref>
            </x14:sparkline>
            <x14:sparkline>
              <xm:sqref>A75</xm:sqref>
            </x14:sparkline>
            <x14:sparkline>
              <xm:sqref>A82</xm:sqref>
            </x14:sparkline>
            <x14:sparkline>
              <xm:sqref>A83</xm:sqref>
            </x14:sparkline>
            <x14:sparkline>
              <xm:f>'Sector Financiero'!B80:B80</xm:f>
              <xm:sqref>A80</xm:sqref>
            </x14:sparkline>
          </x14:sparklines>
        </x14:sparklineGroup>
        <x14:sparklineGroup displayEmptyCellsAs="gap" xr2:uid="{ACED74F7-BF32-43C7-8014-FB8CAB712A11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A134</xm:sqref>
            </x14:sparkline>
            <x14:sparkline>
              <xm:sqref>A135</xm:sqref>
            </x14:sparkline>
            <x14:sparkline>
              <xm:sqref>A136</xm:sqref>
            </x14:sparkline>
            <x14:sparkline>
              <xm:f>'Sector Financiero'!B141:B150</xm:f>
              <xm:sqref>A141</xm:sqref>
            </x14:sparkline>
          </x14:sparklines>
        </x14:sparklineGroup>
        <x14:sparklineGroup displayEmptyCellsAs="gap" xr2:uid="{180D4FC6-1CAE-4F6C-BB9D-977930089462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A122</xm:sqref>
            </x14:sparkline>
            <x14:sparkline>
              <xm:sqref>A123</xm:sqref>
            </x14:sparkline>
            <x14:sparkline>
              <xm:sqref>A124</xm:sqref>
            </x14:sparkline>
            <x14:sparkline>
              <xm:sqref>A131</xm:sqref>
            </x14:sparkline>
            <x14:sparkline>
              <xm:sqref>A132</xm:sqref>
            </x14:sparkline>
            <x14:sparkline>
              <xm:f>'Sector Financiero'!B129:B129</xm:f>
              <xm:sqref>A129</xm:sqref>
            </x14:sparkline>
          </x14:sparklines>
        </x14:sparklineGroup>
        <x14:sparklineGroup displayEmptyCellsAs="gap" xr2:uid="{00000000-0003-0000-0000-000004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A201</xm:sqref>
            </x14:sparkline>
          </x14:sparklines>
        </x14:sparklineGroup>
        <x14:sparklineGroup displayEmptyCellsAs="gap" xr2:uid="{FD7032D4-F905-42D6-BC4E-024172A3F0ED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A171</xm:sqref>
            </x14:sparkline>
            <x14:sparkline>
              <xm:sqref>A172</xm:sqref>
            </x14:sparkline>
            <x14:sparkline>
              <xm:sqref>A173</xm:sqref>
            </x14:sparkline>
            <x14:sparkline>
              <xm:sqref>A180</xm:sqref>
            </x14:sparkline>
            <x14:sparkline>
              <xm:sqref>A181</xm:sqref>
            </x14:sparkline>
            <x14:sparkline>
              <xm:f>'Sector Financiero'!B178:B178</xm:f>
              <xm:sqref>A178</xm:sqref>
            </x14:sparkline>
          </x14:sparklines>
        </x14:sparklineGroup>
        <x14:sparklineGroup displayEmptyCellsAs="gap" xr2:uid="{312A0CA3-3A71-4294-B592-FC3B9040041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A220</xm:sqref>
            </x14:sparkline>
            <x14:sparkline>
              <xm:sqref>A221</xm:sqref>
            </x14:sparkline>
            <x14:sparkline>
              <xm:sqref>A222</xm:sqref>
            </x14:sparkline>
            <x14:sparkline>
              <xm:sqref>A229</xm:sqref>
            </x14:sparkline>
            <x14:sparkline>
              <xm:sqref>A230</xm:sqref>
            </x14:sparkline>
            <x14:sparkline>
              <xm:f>'Sector Financiero'!B227:B227</xm:f>
              <xm:sqref>A227</xm:sqref>
            </x14:sparkline>
          </x14:sparklines>
        </x14:sparklineGroup>
        <x14:sparklineGroup displayEmptyCellsAs="gap" xr2:uid="{5A946AE7-90DB-4A1C-BC38-3C4CCBD8F59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A232</xm:sqref>
            </x14:sparkline>
            <x14:sparkline>
              <xm:sqref>A233</xm:sqref>
            </x14:sparkline>
            <x14:sparkline>
              <xm:sqref>A234</xm:sqref>
            </x14:sparkline>
            <x14:sparkline>
              <xm:f>'Sector Financiero'!B239:B248</xm:f>
              <xm:sqref>A239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0"/>
  <sheetViews>
    <sheetView showGridLines="0" workbookViewId="0"/>
  </sheetViews>
  <sheetFormatPr defaultRowHeight="14.4" x14ac:dyDescent="0.3"/>
  <cols>
    <col min="1" max="1" width="26.88671875" customWidth="1"/>
    <col min="2" max="2" width="17.44140625" customWidth="1"/>
    <col min="3" max="3" width="21.6640625" customWidth="1"/>
    <col min="4" max="5" width="19" customWidth="1"/>
  </cols>
  <sheetData>
    <row r="1" spans="1:8" x14ac:dyDescent="0.3">
      <c r="D1" s="32" t="s">
        <v>18</v>
      </c>
      <c r="E1" s="32"/>
      <c r="F1" s="32"/>
      <c r="G1" s="32"/>
      <c r="H1" s="32"/>
    </row>
    <row r="3" spans="1:8" x14ac:dyDescent="0.3">
      <c r="A3" t="s">
        <v>2</v>
      </c>
    </row>
    <row r="5" spans="1:8" x14ac:dyDescent="0.3">
      <c r="A5" s="1" t="s">
        <v>10</v>
      </c>
    </row>
    <row r="6" spans="1:8" x14ac:dyDescent="0.3">
      <c r="A6" s="1"/>
    </row>
    <row r="7" spans="1:8" x14ac:dyDescent="0.3">
      <c r="A7" s="1" t="s">
        <v>12</v>
      </c>
    </row>
    <row r="8" spans="1:8" x14ac:dyDescent="0.3">
      <c r="A8" s="1"/>
    </row>
    <row r="9" spans="1:8" x14ac:dyDescent="0.3">
      <c r="A9" s="1" t="s">
        <v>0</v>
      </c>
      <c r="B9" s="1" t="s">
        <v>1</v>
      </c>
      <c r="C9" s="1" t="s">
        <v>5</v>
      </c>
      <c r="D9" s="1" t="s">
        <v>6</v>
      </c>
      <c r="E9" s="1" t="s">
        <v>20</v>
      </c>
    </row>
    <row r="10" spans="1:8" x14ac:dyDescent="0.3">
      <c r="A10" s="28">
        <v>42370</v>
      </c>
      <c r="B10" s="5">
        <v>66</v>
      </c>
      <c r="C10" s="6" t="s">
        <v>4</v>
      </c>
      <c r="D10" s="6" t="s">
        <v>4</v>
      </c>
      <c r="E10" s="6" t="s">
        <v>4</v>
      </c>
    </row>
    <row r="11" spans="1:8" x14ac:dyDescent="0.3">
      <c r="A11" s="28">
        <v>42401</v>
      </c>
      <c r="B11" s="5">
        <v>66.099999999999994</v>
      </c>
      <c r="C11" s="17">
        <f>(B11-B10)/B10</f>
        <v>1.5151515151514291E-3</v>
      </c>
      <c r="D11" s="6" t="s">
        <v>4</v>
      </c>
      <c r="E11" s="6" t="s">
        <v>4</v>
      </c>
    </row>
    <row r="12" spans="1:8" x14ac:dyDescent="0.3">
      <c r="A12" s="28">
        <v>42431</v>
      </c>
      <c r="B12" s="5">
        <v>66.5</v>
      </c>
      <c r="C12" s="17">
        <f t="shared" ref="C12:C52" si="0">(B12-B11)/B11</f>
        <v>6.0514372163389674E-3</v>
      </c>
      <c r="D12" s="6" t="s">
        <v>4</v>
      </c>
      <c r="E12" s="6" t="s">
        <v>4</v>
      </c>
    </row>
    <row r="13" spans="1:8" x14ac:dyDescent="0.3">
      <c r="A13" s="28">
        <v>42463</v>
      </c>
      <c r="B13" s="5">
        <v>62</v>
      </c>
      <c r="C13" s="17">
        <f t="shared" si="0"/>
        <v>-6.7669172932330823E-2</v>
      </c>
      <c r="D13" s="6" t="s">
        <v>4</v>
      </c>
      <c r="E13" s="6" t="s">
        <v>4</v>
      </c>
    </row>
    <row r="14" spans="1:8" x14ac:dyDescent="0.3">
      <c r="A14" s="28">
        <v>42494</v>
      </c>
      <c r="B14" s="5">
        <v>66.12</v>
      </c>
      <c r="C14" s="17">
        <f t="shared" si="0"/>
        <v>6.6451612903225876E-2</v>
      </c>
      <c r="D14" s="6" t="s">
        <v>4</v>
      </c>
      <c r="E14" s="6" t="s">
        <v>4</v>
      </c>
    </row>
    <row r="15" spans="1:8" x14ac:dyDescent="0.3">
      <c r="A15" s="28">
        <v>42526</v>
      </c>
      <c r="B15" s="5">
        <v>67</v>
      </c>
      <c r="C15" s="17">
        <f t="shared" si="0"/>
        <v>1.3309134906231024E-2</v>
      </c>
      <c r="D15" s="6" t="s">
        <v>4</v>
      </c>
      <c r="E15" s="6" t="s">
        <v>4</v>
      </c>
    </row>
    <row r="16" spans="1:8" x14ac:dyDescent="0.3">
      <c r="A16" s="28">
        <v>42557</v>
      </c>
      <c r="B16" s="5">
        <v>67</v>
      </c>
      <c r="C16" s="17">
        <f t="shared" si="0"/>
        <v>0</v>
      </c>
      <c r="D16" s="6" t="s">
        <v>4</v>
      </c>
      <c r="E16" s="6" t="s">
        <v>4</v>
      </c>
    </row>
    <row r="17" spans="1:7" x14ac:dyDescent="0.3">
      <c r="A17" s="28">
        <v>42589</v>
      </c>
      <c r="B17" s="5">
        <v>66</v>
      </c>
      <c r="C17" s="17">
        <f t="shared" si="0"/>
        <v>-1.4925373134328358E-2</v>
      </c>
      <c r="D17" s="6" t="s">
        <v>4</v>
      </c>
      <c r="E17" s="6" t="s">
        <v>4</v>
      </c>
    </row>
    <row r="18" spans="1:7" x14ac:dyDescent="0.3">
      <c r="A18" s="28">
        <v>42621</v>
      </c>
      <c r="B18" s="5">
        <v>66.2</v>
      </c>
      <c r="C18" s="17">
        <f t="shared" si="0"/>
        <v>3.0303030303030732E-3</v>
      </c>
      <c r="D18" s="6" t="s">
        <v>4</v>
      </c>
      <c r="E18" s="6" t="s">
        <v>4</v>
      </c>
    </row>
    <row r="19" spans="1:7" x14ac:dyDescent="0.3">
      <c r="A19" s="28">
        <v>42652</v>
      </c>
      <c r="B19" s="5">
        <v>66.510000000000005</v>
      </c>
      <c r="C19" s="17">
        <f t="shared" si="0"/>
        <v>4.6827794561933875E-3</v>
      </c>
      <c r="D19" s="6" t="s">
        <v>4</v>
      </c>
      <c r="E19" s="6" t="s">
        <v>4</v>
      </c>
    </row>
    <row r="20" spans="1:7" x14ac:dyDescent="0.3">
      <c r="A20" s="28">
        <v>42684</v>
      </c>
      <c r="B20" s="5">
        <v>65</v>
      </c>
      <c r="C20" s="17">
        <f t="shared" si="0"/>
        <v>-2.270335287926635E-2</v>
      </c>
      <c r="D20" s="6" t="s">
        <v>4</v>
      </c>
      <c r="E20" s="6" t="s">
        <v>4</v>
      </c>
    </row>
    <row r="21" spans="1:7" x14ac:dyDescent="0.3">
      <c r="A21" s="28">
        <v>42715</v>
      </c>
      <c r="B21" s="5">
        <v>65</v>
      </c>
      <c r="C21" s="17">
        <f t="shared" si="0"/>
        <v>0</v>
      </c>
      <c r="D21" s="6" t="s">
        <v>4</v>
      </c>
      <c r="E21" s="6" t="s">
        <v>4</v>
      </c>
    </row>
    <row r="22" spans="1:7" x14ac:dyDescent="0.3">
      <c r="A22" s="28">
        <v>42736</v>
      </c>
      <c r="B22" s="5">
        <v>70</v>
      </c>
      <c r="C22" s="17">
        <f t="shared" si="0"/>
        <v>7.6923076923076927E-2</v>
      </c>
      <c r="D22" s="6" t="s">
        <v>4</v>
      </c>
      <c r="E22" s="6" t="s">
        <v>4</v>
      </c>
    </row>
    <row r="23" spans="1:7" x14ac:dyDescent="0.3">
      <c r="A23" s="28">
        <v>42767</v>
      </c>
      <c r="B23" s="5">
        <v>70</v>
      </c>
      <c r="C23" s="17">
        <f t="shared" si="0"/>
        <v>0</v>
      </c>
      <c r="D23" s="6" t="s">
        <v>4</v>
      </c>
      <c r="E23" s="6" t="s">
        <v>4</v>
      </c>
    </row>
    <row r="24" spans="1:7" x14ac:dyDescent="0.3">
      <c r="A24" s="28">
        <v>42796</v>
      </c>
      <c r="B24" s="5">
        <v>68</v>
      </c>
      <c r="C24" s="17">
        <f t="shared" si="0"/>
        <v>-2.8571428571428571E-2</v>
      </c>
      <c r="D24" s="6" t="s">
        <v>4</v>
      </c>
      <c r="E24" s="6" t="s">
        <v>4</v>
      </c>
    </row>
    <row r="25" spans="1:7" x14ac:dyDescent="0.3">
      <c r="A25" s="28">
        <v>42828</v>
      </c>
      <c r="B25" s="5">
        <v>86.29</v>
      </c>
      <c r="C25" s="17">
        <f t="shared" si="0"/>
        <v>0.26897058823529418</v>
      </c>
      <c r="D25" s="6" t="s">
        <v>4</v>
      </c>
      <c r="E25" s="6" t="s">
        <v>4</v>
      </c>
    </row>
    <row r="26" spans="1:7" x14ac:dyDescent="0.3">
      <c r="A26" s="28">
        <v>42859</v>
      </c>
      <c r="B26" s="5">
        <v>84.44</v>
      </c>
      <c r="C26" s="17">
        <f t="shared" si="0"/>
        <v>-2.1439332483486017E-2</v>
      </c>
      <c r="D26" s="6" t="s">
        <v>4</v>
      </c>
      <c r="E26" s="6" t="s">
        <v>4</v>
      </c>
    </row>
    <row r="27" spans="1:7" x14ac:dyDescent="0.3">
      <c r="A27" s="28">
        <v>42891</v>
      </c>
      <c r="B27" s="5">
        <v>84.44</v>
      </c>
      <c r="C27" s="17">
        <f t="shared" si="0"/>
        <v>0</v>
      </c>
      <c r="D27" s="6" t="s">
        <v>4</v>
      </c>
      <c r="E27" s="6" t="s">
        <v>4</v>
      </c>
    </row>
    <row r="28" spans="1:7" x14ac:dyDescent="0.3">
      <c r="A28" s="28">
        <v>42922</v>
      </c>
      <c r="B28" s="5">
        <v>84</v>
      </c>
      <c r="C28" s="17">
        <f t="shared" si="0"/>
        <v>-5.2108005684509441E-3</v>
      </c>
      <c r="D28" s="6" t="s">
        <v>4</v>
      </c>
      <c r="E28" s="6" t="s">
        <v>4</v>
      </c>
    </row>
    <row r="29" spans="1:7" x14ac:dyDescent="0.3">
      <c r="A29" s="28">
        <v>42954</v>
      </c>
      <c r="B29" s="5">
        <v>90.96</v>
      </c>
      <c r="C29" s="17">
        <f t="shared" si="0"/>
        <v>8.2857142857142782E-2</v>
      </c>
      <c r="D29" s="6" t="s">
        <v>4</v>
      </c>
      <c r="E29" s="6" t="s">
        <v>4</v>
      </c>
    </row>
    <row r="30" spans="1:7" x14ac:dyDescent="0.3">
      <c r="A30" s="28">
        <v>42986</v>
      </c>
      <c r="B30" s="5">
        <v>90.96</v>
      </c>
      <c r="C30" s="17">
        <f t="shared" si="0"/>
        <v>0</v>
      </c>
      <c r="D30" s="6" t="s">
        <v>4</v>
      </c>
      <c r="E30" s="6" t="s">
        <v>4</v>
      </c>
    </row>
    <row r="31" spans="1:7" x14ac:dyDescent="0.3">
      <c r="A31" s="28">
        <v>43017</v>
      </c>
      <c r="B31" s="5">
        <v>98</v>
      </c>
      <c r="C31" s="17">
        <f t="shared" si="0"/>
        <v>7.7396657871591987E-2</v>
      </c>
      <c r="D31" s="6" t="s">
        <v>4</v>
      </c>
      <c r="E31" s="6" t="s">
        <v>4</v>
      </c>
      <c r="G31" s="3" t="s">
        <v>7</v>
      </c>
    </row>
    <row r="32" spans="1:7" x14ac:dyDescent="0.3">
      <c r="A32" s="28">
        <v>43049</v>
      </c>
      <c r="B32" s="5">
        <v>91</v>
      </c>
      <c r="C32" s="17">
        <f t="shared" si="0"/>
        <v>-7.1428571428571425E-2</v>
      </c>
      <c r="D32" s="6" t="s">
        <v>4</v>
      </c>
      <c r="E32" s="6" t="s">
        <v>4</v>
      </c>
    </row>
    <row r="33" spans="1:5" x14ac:dyDescent="0.3">
      <c r="A33" s="28">
        <v>43080</v>
      </c>
      <c r="B33" s="5">
        <v>90</v>
      </c>
      <c r="C33" s="17">
        <f t="shared" si="0"/>
        <v>-1.098901098901099E-2</v>
      </c>
      <c r="D33" s="6" t="s">
        <v>4</v>
      </c>
      <c r="E33" s="6" t="s">
        <v>4</v>
      </c>
    </row>
    <row r="34" spans="1:5" x14ac:dyDescent="0.3">
      <c r="A34" s="28">
        <v>43101</v>
      </c>
      <c r="B34" s="5">
        <v>90</v>
      </c>
      <c r="C34" s="17">
        <f t="shared" si="0"/>
        <v>0</v>
      </c>
      <c r="D34" s="6" t="s">
        <v>4</v>
      </c>
      <c r="E34" s="6" t="s">
        <v>4</v>
      </c>
    </row>
    <row r="35" spans="1:5" x14ac:dyDescent="0.3">
      <c r="A35" s="28">
        <v>43132</v>
      </c>
      <c r="B35" s="5">
        <v>90</v>
      </c>
      <c r="C35" s="17">
        <f t="shared" si="0"/>
        <v>0</v>
      </c>
      <c r="D35" s="6" t="s">
        <v>4</v>
      </c>
      <c r="E35" s="6" t="s">
        <v>4</v>
      </c>
    </row>
    <row r="36" spans="1:5" x14ac:dyDescent="0.3">
      <c r="A36" s="28">
        <v>43161</v>
      </c>
      <c r="B36" s="5">
        <v>90</v>
      </c>
      <c r="C36" s="17">
        <f t="shared" si="0"/>
        <v>0</v>
      </c>
      <c r="D36" s="6" t="s">
        <v>4</v>
      </c>
      <c r="E36" s="6" t="s">
        <v>4</v>
      </c>
    </row>
    <row r="37" spans="1:5" x14ac:dyDescent="0.3">
      <c r="A37" s="28">
        <v>43193</v>
      </c>
      <c r="B37" s="5">
        <v>90</v>
      </c>
      <c r="C37" s="17">
        <f t="shared" si="0"/>
        <v>0</v>
      </c>
      <c r="D37" s="6" t="s">
        <v>4</v>
      </c>
      <c r="E37" s="6" t="s">
        <v>4</v>
      </c>
    </row>
    <row r="38" spans="1:5" x14ac:dyDescent="0.3">
      <c r="A38" s="28">
        <v>43224</v>
      </c>
      <c r="B38" s="5">
        <v>90</v>
      </c>
      <c r="C38" s="17">
        <f t="shared" si="0"/>
        <v>0</v>
      </c>
      <c r="D38" s="6" t="s">
        <v>4</v>
      </c>
      <c r="E38" s="6" t="s">
        <v>4</v>
      </c>
    </row>
    <row r="39" spans="1:5" x14ac:dyDescent="0.3">
      <c r="A39" s="28">
        <v>43256</v>
      </c>
      <c r="B39" s="5">
        <v>90</v>
      </c>
      <c r="C39" s="17">
        <f t="shared" si="0"/>
        <v>0</v>
      </c>
      <c r="D39" s="6" t="s">
        <v>4</v>
      </c>
      <c r="E39" s="6" t="s">
        <v>4</v>
      </c>
    </row>
    <row r="40" spans="1:5" x14ac:dyDescent="0.3">
      <c r="A40" s="28">
        <v>43287</v>
      </c>
      <c r="B40" s="5">
        <v>90</v>
      </c>
      <c r="C40" s="17">
        <f t="shared" si="0"/>
        <v>0</v>
      </c>
      <c r="D40" s="6" t="s">
        <v>4</v>
      </c>
      <c r="E40" s="6" t="s">
        <v>4</v>
      </c>
    </row>
    <row r="41" spans="1:5" x14ac:dyDescent="0.3">
      <c r="A41" s="28">
        <v>43319</v>
      </c>
      <c r="B41" s="5">
        <v>90</v>
      </c>
      <c r="C41" s="17">
        <f t="shared" si="0"/>
        <v>0</v>
      </c>
      <c r="D41" s="6" t="s">
        <v>4</v>
      </c>
      <c r="E41" s="6" t="s">
        <v>4</v>
      </c>
    </row>
    <row r="42" spans="1:5" x14ac:dyDescent="0.3">
      <c r="A42" s="28">
        <v>43351</v>
      </c>
      <c r="B42" s="5">
        <v>95</v>
      </c>
      <c r="C42" s="17">
        <f t="shared" si="0"/>
        <v>5.5555555555555552E-2</v>
      </c>
      <c r="D42" s="6" t="s">
        <v>4</v>
      </c>
      <c r="E42" s="6" t="s">
        <v>4</v>
      </c>
    </row>
    <row r="43" spans="1:5" x14ac:dyDescent="0.3">
      <c r="A43" s="28">
        <v>43382</v>
      </c>
      <c r="B43" s="5">
        <v>91</v>
      </c>
      <c r="C43" s="17">
        <f t="shared" si="0"/>
        <v>-4.2105263157894736E-2</v>
      </c>
      <c r="D43" s="6" t="s">
        <v>4</v>
      </c>
      <c r="E43" s="6" t="s">
        <v>4</v>
      </c>
    </row>
    <row r="44" spans="1:5" x14ac:dyDescent="0.3">
      <c r="A44" s="28">
        <v>43414</v>
      </c>
      <c r="B44" s="5">
        <v>92</v>
      </c>
      <c r="C44" s="17">
        <f t="shared" si="0"/>
        <v>1.098901098901099E-2</v>
      </c>
      <c r="D44" s="6"/>
      <c r="E44" s="6"/>
    </row>
    <row r="45" spans="1:5" x14ac:dyDescent="0.3">
      <c r="A45" s="28">
        <v>43445</v>
      </c>
      <c r="B45" s="5">
        <v>92</v>
      </c>
      <c r="C45" s="17">
        <f t="shared" si="0"/>
        <v>0</v>
      </c>
      <c r="D45" s="6"/>
      <c r="E45" s="6"/>
    </row>
    <row r="46" spans="1:5" x14ac:dyDescent="0.3">
      <c r="A46" s="28">
        <v>43477</v>
      </c>
      <c r="B46" s="5">
        <v>92</v>
      </c>
      <c r="C46" s="17">
        <f t="shared" si="0"/>
        <v>0</v>
      </c>
      <c r="D46" s="6"/>
      <c r="E46" s="6"/>
    </row>
    <row r="47" spans="1:5" x14ac:dyDescent="0.3">
      <c r="A47" s="28">
        <v>43509</v>
      </c>
      <c r="B47" s="5">
        <v>91.5</v>
      </c>
      <c r="C47" s="17">
        <f t="shared" si="0"/>
        <v>-5.434782608695652E-3</v>
      </c>
      <c r="D47" s="6"/>
      <c r="E47" s="6"/>
    </row>
    <row r="48" spans="1:5" x14ac:dyDescent="0.3">
      <c r="A48" s="28">
        <v>43538</v>
      </c>
      <c r="B48" s="5">
        <v>92</v>
      </c>
      <c r="C48" s="17">
        <f t="shared" si="0"/>
        <v>5.4644808743169399E-3</v>
      </c>
      <c r="D48" s="6"/>
      <c r="E48" s="6"/>
    </row>
    <row r="49" spans="1:6" x14ac:dyDescent="0.3">
      <c r="A49" s="28">
        <v>43570</v>
      </c>
      <c r="B49" s="5">
        <v>91.5</v>
      </c>
      <c r="C49" s="17">
        <f t="shared" si="0"/>
        <v>-5.434782608695652E-3</v>
      </c>
      <c r="D49" s="6"/>
      <c r="E49" s="6"/>
    </row>
    <row r="50" spans="1:6" x14ac:dyDescent="0.3">
      <c r="A50" s="28">
        <v>43601</v>
      </c>
      <c r="B50" s="5">
        <v>89.99</v>
      </c>
      <c r="C50" s="17">
        <f t="shared" si="0"/>
        <v>-1.6502732240437214E-2</v>
      </c>
      <c r="D50" s="6"/>
      <c r="E50" s="6"/>
    </row>
    <row r="51" spans="1:6" x14ac:dyDescent="0.3">
      <c r="A51" s="28">
        <v>43633</v>
      </c>
      <c r="B51" s="5">
        <v>89.97</v>
      </c>
      <c r="C51" s="17">
        <f t="shared" si="0"/>
        <v>-2.2224691632399181E-4</v>
      </c>
      <c r="D51" s="6"/>
      <c r="E51" s="6"/>
    </row>
    <row r="52" spans="1:6" x14ac:dyDescent="0.3">
      <c r="A52" s="28">
        <v>43664</v>
      </c>
      <c r="B52" s="5">
        <v>85</v>
      </c>
      <c r="C52" s="17">
        <f t="shared" si="0"/>
        <v>-5.5240635767478036E-2</v>
      </c>
      <c r="D52" s="6"/>
      <c r="E52" s="6"/>
    </row>
    <row r="53" spans="1:6" x14ac:dyDescent="0.3">
      <c r="A53" s="2"/>
      <c r="B53" s="5"/>
      <c r="D53" s="10">
        <f>(B52-B41)/B41</f>
        <v>-5.5555555555555552E-2</v>
      </c>
      <c r="E53" s="26">
        <f>(B52-B10)/B10</f>
        <v>0.2878787878787879</v>
      </c>
    </row>
    <row r="55" spans="1:6" x14ac:dyDescent="0.3">
      <c r="F55" s="13"/>
    </row>
    <row r="56" spans="1:6" x14ac:dyDescent="0.3">
      <c r="A56" s="1" t="s">
        <v>11</v>
      </c>
    </row>
    <row r="58" spans="1:6" x14ac:dyDescent="0.3">
      <c r="A58" t="s">
        <v>0</v>
      </c>
      <c r="B58" s="1" t="s">
        <v>1</v>
      </c>
      <c r="C58" s="1" t="s">
        <v>5</v>
      </c>
      <c r="D58" s="1" t="s">
        <v>6</v>
      </c>
      <c r="E58" s="1" t="s">
        <v>20</v>
      </c>
    </row>
    <row r="59" spans="1:6" x14ac:dyDescent="0.3">
      <c r="A59" s="28">
        <v>42370</v>
      </c>
      <c r="B59" s="15">
        <v>67.14</v>
      </c>
      <c r="C59" s="16" t="s">
        <v>4</v>
      </c>
    </row>
    <row r="60" spans="1:6" x14ac:dyDescent="0.3">
      <c r="A60" s="28">
        <v>42401</v>
      </c>
      <c r="B60" s="15">
        <v>67</v>
      </c>
      <c r="C60" s="9">
        <f>(B60-B59)/B59</f>
        <v>-2.0851951146857398E-3</v>
      </c>
    </row>
    <row r="61" spans="1:6" x14ac:dyDescent="0.3">
      <c r="A61" s="28">
        <v>42431</v>
      </c>
      <c r="B61" s="15">
        <v>66.7</v>
      </c>
      <c r="C61" s="8">
        <f t="shared" ref="C61:C101" si="1">(B61-B60)/B60</f>
        <v>-4.4776119402984652E-3</v>
      </c>
    </row>
    <row r="62" spans="1:6" x14ac:dyDescent="0.3">
      <c r="A62" s="28">
        <v>42463</v>
      </c>
      <c r="B62" s="15">
        <v>64</v>
      </c>
      <c r="C62" s="8">
        <f t="shared" si="1"/>
        <v>-4.0479760119940068E-2</v>
      </c>
    </row>
    <row r="63" spans="1:6" x14ac:dyDescent="0.3">
      <c r="A63" s="28">
        <v>42494</v>
      </c>
      <c r="B63" s="15">
        <v>64</v>
      </c>
      <c r="C63" s="8">
        <f t="shared" si="1"/>
        <v>0</v>
      </c>
    </row>
    <row r="64" spans="1:6" x14ac:dyDescent="0.3">
      <c r="A64" s="28">
        <v>42526</v>
      </c>
      <c r="B64" s="15">
        <v>63.5</v>
      </c>
      <c r="C64" s="8">
        <f t="shared" si="1"/>
        <v>-7.8125E-3</v>
      </c>
    </row>
    <row r="65" spans="1:3" x14ac:dyDescent="0.3">
      <c r="A65" s="28">
        <v>42557</v>
      </c>
      <c r="B65" s="15">
        <v>63</v>
      </c>
      <c r="C65" s="8">
        <f t="shared" si="1"/>
        <v>-7.874015748031496E-3</v>
      </c>
    </row>
    <row r="66" spans="1:3" x14ac:dyDescent="0.3">
      <c r="A66" s="28">
        <v>42589</v>
      </c>
      <c r="B66" s="15">
        <v>62.5</v>
      </c>
      <c r="C66" s="8">
        <f t="shared" si="1"/>
        <v>-7.9365079365079361E-3</v>
      </c>
    </row>
    <row r="67" spans="1:3" x14ac:dyDescent="0.3">
      <c r="A67" s="28">
        <v>42621</v>
      </c>
      <c r="B67" s="15">
        <v>60</v>
      </c>
      <c r="C67" s="8">
        <f t="shared" si="1"/>
        <v>-0.04</v>
      </c>
    </row>
    <row r="68" spans="1:3" x14ac:dyDescent="0.3">
      <c r="A68" s="28">
        <v>42652</v>
      </c>
      <c r="B68" s="15">
        <v>60</v>
      </c>
      <c r="C68" s="8">
        <f t="shared" si="1"/>
        <v>0</v>
      </c>
    </row>
    <row r="69" spans="1:3" x14ac:dyDescent="0.3">
      <c r="A69" s="28">
        <v>42684</v>
      </c>
      <c r="B69" s="15">
        <v>60</v>
      </c>
      <c r="C69" s="8">
        <f t="shared" si="1"/>
        <v>0</v>
      </c>
    </row>
    <row r="70" spans="1:3" x14ac:dyDescent="0.3">
      <c r="A70" s="28">
        <v>42715</v>
      </c>
      <c r="B70" s="15">
        <v>60</v>
      </c>
      <c r="C70" s="8">
        <f t="shared" si="1"/>
        <v>0</v>
      </c>
    </row>
    <row r="71" spans="1:3" x14ac:dyDescent="0.3">
      <c r="A71" s="28">
        <v>42736</v>
      </c>
      <c r="B71" s="15">
        <v>60</v>
      </c>
      <c r="C71" s="8">
        <f t="shared" si="1"/>
        <v>0</v>
      </c>
    </row>
    <row r="72" spans="1:3" x14ac:dyDescent="0.3">
      <c r="A72" s="28">
        <v>42767</v>
      </c>
      <c r="B72" s="15">
        <v>60</v>
      </c>
      <c r="C72" s="8">
        <f t="shared" si="1"/>
        <v>0</v>
      </c>
    </row>
    <row r="73" spans="1:3" x14ac:dyDescent="0.3">
      <c r="A73" s="28">
        <v>42796</v>
      </c>
      <c r="B73" s="15">
        <v>67</v>
      </c>
      <c r="C73" s="8">
        <f t="shared" si="1"/>
        <v>0.11666666666666667</v>
      </c>
    </row>
    <row r="74" spans="1:3" x14ac:dyDescent="0.3">
      <c r="A74" s="28">
        <v>42828</v>
      </c>
      <c r="B74" s="15">
        <v>67</v>
      </c>
      <c r="C74" s="8">
        <f t="shared" si="1"/>
        <v>0</v>
      </c>
    </row>
    <row r="75" spans="1:3" x14ac:dyDescent="0.3">
      <c r="A75" s="28">
        <v>42859</v>
      </c>
      <c r="B75" s="15">
        <v>60.99</v>
      </c>
      <c r="C75" s="8">
        <f t="shared" si="1"/>
        <v>-8.970149253731341E-2</v>
      </c>
    </row>
    <row r="76" spans="1:3" x14ac:dyDescent="0.3">
      <c r="A76" s="28">
        <v>42891</v>
      </c>
      <c r="B76" s="15">
        <v>61</v>
      </c>
      <c r="C76" s="8">
        <f t="shared" si="1"/>
        <v>1.6396130513195623E-4</v>
      </c>
    </row>
    <row r="77" spans="1:3" x14ac:dyDescent="0.3">
      <c r="A77" s="28">
        <v>42922</v>
      </c>
      <c r="B77" s="15">
        <v>66.05</v>
      </c>
      <c r="C77" s="8">
        <f t="shared" si="1"/>
        <v>8.2786885245901595E-2</v>
      </c>
    </row>
    <row r="78" spans="1:3" x14ac:dyDescent="0.3">
      <c r="A78" s="28">
        <v>42954</v>
      </c>
      <c r="B78" s="15">
        <v>68</v>
      </c>
      <c r="C78" s="8">
        <f t="shared" si="1"/>
        <v>2.9523088569265752E-2</v>
      </c>
    </row>
    <row r="79" spans="1:3" x14ac:dyDescent="0.3">
      <c r="A79" s="28">
        <v>42986</v>
      </c>
      <c r="B79" s="15">
        <v>68</v>
      </c>
      <c r="C79" s="8">
        <f t="shared" si="1"/>
        <v>0</v>
      </c>
    </row>
    <row r="80" spans="1:3" x14ac:dyDescent="0.3">
      <c r="A80" s="28">
        <v>43017</v>
      </c>
      <c r="B80" s="15">
        <v>70</v>
      </c>
      <c r="C80" s="8">
        <f t="shared" si="1"/>
        <v>2.9411764705882353E-2</v>
      </c>
    </row>
    <row r="81" spans="1:5" x14ac:dyDescent="0.3">
      <c r="A81" s="28">
        <v>43049</v>
      </c>
      <c r="B81" s="15">
        <v>70</v>
      </c>
      <c r="C81" s="8">
        <f t="shared" si="1"/>
        <v>0</v>
      </c>
    </row>
    <row r="82" spans="1:5" x14ac:dyDescent="0.3">
      <c r="A82" s="28">
        <v>43080</v>
      </c>
      <c r="B82" s="15">
        <v>67</v>
      </c>
      <c r="C82" s="8">
        <f t="shared" si="1"/>
        <v>-4.2857142857142858E-2</v>
      </c>
    </row>
    <row r="83" spans="1:5" x14ac:dyDescent="0.3">
      <c r="A83" s="28">
        <v>43101</v>
      </c>
      <c r="B83" s="15">
        <v>70</v>
      </c>
      <c r="C83" s="8">
        <f t="shared" si="1"/>
        <v>4.4776119402985072E-2</v>
      </c>
    </row>
    <row r="84" spans="1:5" x14ac:dyDescent="0.3">
      <c r="A84" s="28">
        <v>43132</v>
      </c>
      <c r="B84" s="15">
        <v>70</v>
      </c>
      <c r="C84" s="8">
        <f t="shared" si="1"/>
        <v>0</v>
      </c>
    </row>
    <row r="85" spans="1:5" x14ac:dyDescent="0.3">
      <c r="A85" s="28">
        <v>43161</v>
      </c>
      <c r="B85" s="15">
        <v>70</v>
      </c>
      <c r="C85" s="8">
        <f t="shared" si="1"/>
        <v>0</v>
      </c>
    </row>
    <row r="86" spans="1:5" x14ac:dyDescent="0.3">
      <c r="A86" s="28">
        <v>43193</v>
      </c>
      <c r="B86" s="15">
        <v>70</v>
      </c>
      <c r="C86" s="8">
        <f t="shared" si="1"/>
        <v>0</v>
      </c>
    </row>
    <row r="87" spans="1:5" x14ac:dyDescent="0.3">
      <c r="A87" s="28">
        <v>43224</v>
      </c>
      <c r="B87" s="15">
        <v>70</v>
      </c>
      <c r="C87" s="8">
        <f t="shared" si="1"/>
        <v>0</v>
      </c>
    </row>
    <row r="88" spans="1:5" x14ac:dyDescent="0.3">
      <c r="A88" s="28">
        <v>43256</v>
      </c>
      <c r="B88" s="15">
        <v>68</v>
      </c>
      <c r="C88" s="8">
        <f t="shared" si="1"/>
        <v>-2.8571428571428571E-2</v>
      </c>
    </row>
    <row r="89" spans="1:5" x14ac:dyDescent="0.3">
      <c r="A89" s="28">
        <v>43287</v>
      </c>
      <c r="B89" s="15">
        <v>70</v>
      </c>
      <c r="C89" s="8">
        <f t="shared" si="1"/>
        <v>2.9411764705882353E-2</v>
      </c>
    </row>
    <row r="90" spans="1:5" x14ac:dyDescent="0.3">
      <c r="A90" s="28">
        <v>43319</v>
      </c>
      <c r="B90" s="15">
        <v>70</v>
      </c>
      <c r="C90" s="8">
        <f t="shared" si="1"/>
        <v>0</v>
      </c>
    </row>
    <row r="91" spans="1:5" x14ac:dyDescent="0.3">
      <c r="A91" s="28">
        <v>43351</v>
      </c>
      <c r="B91" s="15">
        <v>69</v>
      </c>
      <c r="C91" s="8">
        <f t="shared" si="1"/>
        <v>-1.4285714285714285E-2</v>
      </c>
    </row>
    <row r="92" spans="1:5" x14ac:dyDescent="0.3">
      <c r="A92" s="28">
        <v>43382</v>
      </c>
      <c r="B92" s="15">
        <v>68</v>
      </c>
      <c r="C92" s="8">
        <f t="shared" si="1"/>
        <v>-1.4492753623188406E-2</v>
      </c>
    </row>
    <row r="93" spans="1:5" x14ac:dyDescent="0.3">
      <c r="A93" s="28">
        <v>43414</v>
      </c>
      <c r="B93" s="15">
        <v>72</v>
      </c>
      <c r="C93" s="8">
        <f t="shared" si="1"/>
        <v>5.8823529411764705E-2</v>
      </c>
      <c r="D93" s="14"/>
      <c r="E93" s="14"/>
    </row>
    <row r="94" spans="1:5" x14ac:dyDescent="0.3">
      <c r="A94" s="28">
        <v>43445</v>
      </c>
      <c r="B94" s="15">
        <v>71</v>
      </c>
      <c r="C94" s="8">
        <f t="shared" si="1"/>
        <v>-1.3888888888888888E-2</v>
      </c>
      <c r="D94" s="14"/>
      <c r="E94" s="14"/>
    </row>
    <row r="95" spans="1:5" x14ac:dyDescent="0.3">
      <c r="A95" s="28">
        <v>43477</v>
      </c>
      <c r="B95" s="15">
        <v>70</v>
      </c>
      <c r="C95" s="8">
        <f t="shared" si="1"/>
        <v>-1.4084507042253521E-2</v>
      </c>
      <c r="D95" s="14"/>
      <c r="E95" s="14"/>
    </row>
    <row r="96" spans="1:5" x14ac:dyDescent="0.3">
      <c r="A96" s="28">
        <v>43509</v>
      </c>
      <c r="B96" s="15">
        <v>70</v>
      </c>
      <c r="C96" s="8">
        <f t="shared" si="1"/>
        <v>0</v>
      </c>
      <c r="D96" s="14"/>
      <c r="E96" s="14"/>
    </row>
    <row r="97" spans="1:5" x14ac:dyDescent="0.3">
      <c r="A97" s="28">
        <v>43538</v>
      </c>
      <c r="B97" s="15">
        <v>68</v>
      </c>
      <c r="C97" s="8">
        <f t="shared" si="1"/>
        <v>-2.8571428571428571E-2</v>
      </c>
      <c r="D97" s="14"/>
      <c r="E97" s="14"/>
    </row>
    <row r="98" spans="1:5" x14ac:dyDescent="0.3">
      <c r="A98" s="28">
        <v>43570</v>
      </c>
      <c r="B98" s="15">
        <v>60</v>
      </c>
      <c r="C98" s="8">
        <f t="shared" si="1"/>
        <v>-0.11764705882352941</v>
      </c>
      <c r="D98" s="14"/>
      <c r="E98" s="14"/>
    </row>
    <row r="99" spans="1:5" x14ac:dyDescent="0.3">
      <c r="A99" s="28">
        <v>43601</v>
      </c>
      <c r="B99" s="15">
        <v>58.5</v>
      </c>
      <c r="C99" s="8">
        <f t="shared" si="1"/>
        <v>-2.5000000000000001E-2</v>
      </c>
      <c r="D99" s="14"/>
      <c r="E99" s="14"/>
    </row>
    <row r="100" spans="1:5" x14ac:dyDescent="0.3">
      <c r="A100" s="28">
        <v>43633</v>
      </c>
      <c r="B100" s="15">
        <v>58.5</v>
      </c>
      <c r="C100" s="8">
        <f t="shared" si="1"/>
        <v>0</v>
      </c>
      <c r="D100" s="14"/>
      <c r="E100" s="14"/>
    </row>
    <row r="101" spans="1:5" x14ac:dyDescent="0.3">
      <c r="A101" s="28">
        <v>43664</v>
      </c>
      <c r="B101" s="15">
        <v>58</v>
      </c>
      <c r="C101" s="8">
        <f t="shared" si="1"/>
        <v>-8.5470085470085479E-3</v>
      </c>
      <c r="D101" s="14"/>
      <c r="E101" s="14"/>
    </row>
    <row r="102" spans="1:5" x14ac:dyDescent="0.3">
      <c r="A102" s="2"/>
      <c r="D102" s="27">
        <f>(B101-B90)/B90</f>
        <v>-0.17142857142857143</v>
      </c>
      <c r="E102" s="37">
        <f>(B101-B59)/B59</f>
        <v>-0.13613345248733991</v>
      </c>
    </row>
    <row r="103" spans="1:5" x14ac:dyDescent="0.3">
      <c r="B103" s="11"/>
      <c r="C103" s="12"/>
      <c r="D103" s="4"/>
      <c r="E103" s="14"/>
    </row>
    <row r="105" spans="1:5" x14ac:dyDescent="0.3">
      <c r="A105" s="1" t="s">
        <v>14</v>
      </c>
    </row>
    <row r="107" spans="1:5" x14ac:dyDescent="0.3">
      <c r="A107" t="s">
        <v>0</v>
      </c>
      <c r="B107" s="1" t="s">
        <v>1</v>
      </c>
      <c r="C107" s="1" t="s">
        <v>5</v>
      </c>
      <c r="D107" s="1" t="s">
        <v>6</v>
      </c>
      <c r="E107" s="1" t="s">
        <v>20</v>
      </c>
    </row>
    <row r="108" spans="1:5" x14ac:dyDescent="0.3">
      <c r="A108" s="28">
        <v>42370</v>
      </c>
      <c r="B108" s="15">
        <v>1.02</v>
      </c>
      <c r="C108" s="18" t="s">
        <v>4</v>
      </c>
    </row>
    <row r="109" spans="1:5" x14ac:dyDescent="0.3">
      <c r="A109" s="28">
        <v>42401</v>
      </c>
      <c r="B109" s="15">
        <v>1.1299999999999999</v>
      </c>
      <c r="C109" s="9">
        <f t="shared" ref="C109:C150" si="2">(B109-B108)/B108</f>
        <v>0.10784313725490184</v>
      </c>
    </row>
    <row r="110" spans="1:5" x14ac:dyDescent="0.3">
      <c r="A110" s="28">
        <v>42431</v>
      </c>
      <c r="B110" s="15">
        <v>1.1200000000000001</v>
      </c>
      <c r="C110" s="17">
        <f t="shared" si="2"/>
        <v>-8.8495575221237063E-3</v>
      </c>
    </row>
    <row r="111" spans="1:5" x14ac:dyDescent="0.3">
      <c r="A111" s="28">
        <v>42463</v>
      </c>
      <c r="B111" s="15">
        <v>1.18</v>
      </c>
      <c r="C111" s="7">
        <f t="shared" si="2"/>
        <v>5.3571428571428416E-2</v>
      </c>
    </row>
    <row r="112" spans="1:5" x14ac:dyDescent="0.3">
      <c r="A112" s="28">
        <v>42494</v>
      </c>
      <c r="B112" s="15">
        <v>1.1100000000000001</v>
      </c>
      <c r="C112" s="9">
        <f t="shared" si="2"/>
        <v>-5.9322033898304954E-2</v>
      </c>
    </row>
    <row r="113" spans="1:9" x14ac:dyDescent="0.3">
      <c r="A113" s="28">
        <v>42526</v>
      </c>
      <c r="B113" s="15">
        <v>1.0900000000000001</v>
      </c>
      <c r="C113" s="7">
        <f t="shared" si="2"/>
        <v>-1.8018018018018032E-2</v>
      </c>
    </row>
    <row r="114" spans="1:9" x14ac:dyDescent="0.3">
      <c r="A114" s="28">
        <v>42557</v>
      </c>
      <c r="B114" s="15">
        <v>1.05</v>
      </c>
      <c r="C114" s="7">
        <f t="shared" si="2"/>
        <v>-3.6697247706422048E-2</v>
      </c>
      <c r="I114" s="30"/>
    </row>
    <row r="115" spans="1:9" x14ac:dyDescent="0.3">
      <c r="A115" s="28">
        <v>42589</v>
      </c>
      <c r="B115" s="15">
        <v>1</v>
      </c>
      <c r="C115" s="7">
        <f t="shared" si="2"/>
        <v>-4.7619047619047658E-2</v>
      </c>
    </row>
    <row r="116" spans="1:9" x14ac:dyDescent="0.3">
      <c r="A116" s="28">
        <v>42621</v>
      </c>
      <c r="B116" s="15">
        <v>1</v>
      </c>
      <c r="C116" s="7">
        <f t="shared" si="2"/>
        <v>0</v>
      </c>
    </row>
    <row r="117" spans="1:9" x14ac:dyDescent="0.3">
      <c r="A117" s="28">
        <v>42652</v>
      </c>
      <c r="B117" s="15">
        <v>0.99</v>
      </c>
      <c r="C117" s="7">
        <f t="shared" si="2"/>
        <v>-1.0000000000000009E-2</v>
      </c>
    </row>
    <row r="118" spans="1:9" x14ac:dyDescent="0.3">
      <c r="A118" s="28">
        <v>42684</v>
      </c>
      <c r="B118" s="15">
        <v>1</v>
      </c>
      <c r="C118" s="7">
        <f t="shared" si="2"/>
        <v>1.0101010101010111E-2</v>
      </c>
    </row>
    <row r="119" spans="1:9" x14ac:dyDescent="0.3">
      <c r="A119" s="28">
        <v>42715</v>
      </c>
      <c r="B119" s="15">
        <v>1</v>
      </c>
      <c r="C119" s="7">
        <f t="shared" si="2"/>
        <v>0</v>
      </c>
    </row>
    <row r="120" spans="1:9" x14ac:dyDescent="0.3">
      <c r="A120" s="28">
        <v>42736</v>
      </c>
      <c r="B120" s="15">
        <v>1</v>
      </c>
      <c r="C120" s="7">
        <f t="shared" si="2"/>
        <v>0</v>
      </c>
    </row>
    <row r="121" spans="1:9" x14ac:dyDescent="0.3">
      <c r="A121" s="28">
        <v>42767</v>
      </c>
      <c r="B121" s="15">
        <v>1</v>
      </c>
      <c r="C121" s="7">
        <f t="shared" si="2"/>
        <v>0</v>
      </c>
    </row>
    <row r="122" spans="1:9" x14ac:dyDescent="0.3">
      <c r="A122" s="28">
        <v>42796</v>
      </c>
      <c r="B122" s="15">
        <v>1</v>
      </c>
      <c r="C122" s="7">
        <f t="shared" si="2"/>
        <v>0</v>
      </c>
    </row>
    <row r="123" spans="1:9" x14ac:dyDescent="0.3">
      <c r="A123" s="28">
        <v>42828</v>
      </c>
      <c r="B123" s="15">
        <v>0.95</v>
      </c>
      <c r="C123" s="7">
        <f t="shared" si="2"/>
        <v>-5.0000000000000044E-2</v>
      </c>
    </row>
    <row r="124" spans="1:9" x14ac:dyDescent="0.3">
      <c r="A124" s="28">
        <v>42859</v>
      </c>
      <c r="B124" s="15">
        <v>0.93</v>
      </c>
      <c r="C124" s="7">
        <f t="shared" si="2"/>
        <v>-2.1052631578947271E-2</v>
      </c>
    </row>
    <row r="125" spans="1:9" x14ac:dyDescent="0.3">
      <c r="A125" s="28">
        <v>42891</v>
      </c>
      <c r="B125" s="15">
        <v>0.9</v>
      </c>
      <c r="C125" s="7">
        <f t="shared" si="2"/>
        <v>-3.2258064516129059E-2</v>
      </c>
    </row>
    <row r="126" spans="1:9" x14ac:dyDescent="0.3">
      <c r="A126" s="28">
        <v>42922</v>
      </c>
      <c r="B126" s="15">
        <v>0.9</v>
      </c>
      <c r="C126" s="7">
        <f t="shared" si="2"/>
        <v>0</v>
      </c>
    </row>
    <row r="127" spans="1:9" x14ac:dyDescent="0.3">
      <c r="A127" s="28">
        <v>42954</v>
      </c>
      <c r="B127" s="15">
        <v>0.91</v>
      </c>
      <c r="C127" s="7">
        <f t="shared" si="2"/>
        <v>1.111111111111112E-2</v>
      </c>
    </row>
    <row r="128" spans="1:9" x14ac:dyDescent="0.3">
      <c r="A128" s="28">
        <v>42986</v>
      </c>
      <c r="B128" s="15">
        <v>0.91</v>
      </c>
      <c r="C128" s="7">
        <f t="shared" si="2"/>
        <v>0</v>
      </c>
    </row>
    <row r="129" spans="1:5" x14ac:dyDescent="0.3">
      <c r="A129" s="28">
        <v>43017</v>
      </c>
      <c r="B129" s="15">
        <v>0.9</v>
      </c>
      <c r="C129" s="7">
        <f t="shared" si="2"/>
        <v>-1.0989010989010999E-2</v>
      </c>
    </row>
    <row r="130" spans="1:5" x14ac:dyDescent="0.3">
      <c r="A130" s="28">
        <v>43049</v>
      </c>
      <c r="B130" s="15">
        <v>0.9</v>
      </c>
      <c r="C130" s="7">
        <f t="shared" si="2"/>
        <v>0</v>
      </c>
    </row>
    <row r="131" spans="1:5" x14ac:dyDescent="0.3">
      <c r="A131" s="28">
        <v>43080</v>
      </c>
      <c r="B131" s="15">
        <v>0.9</v>
      </c>
      <c r="C131" s="7">
        <f t="shared" si="2"/>
        <v>0</v>
      </c>
    </row>
    <row r="132" spans="1:5" x14ac:dyDescent="0.3">
      <c r="A132" s="28">
        <v>43101</v>
      </c>
      <c r="B132" s="15">
        <v>0.9</v>
      </c>
      <c r="C132" s="7">
        <f t="shared" si="2"/>
        <v>0</v>
      </c>
    </row>
    <row r="133" spans="1:5" x14ac:dyDescent="0.3">
      <c r="A133" s="28">
        <v>43132</v>
      </c>
      <c r="B133" s="15">
        <v>0.9</v>
      </c>
      <c r="C133" s="7">
        <f t="shared" si="2"/>
        <v>0</v>
      </c>
    </row>
    <row r="134" spans="1:5" x14ac:dyDescent="0.3">
      <c r="A134" s="28">
        <v>43161</v>
      </c>
      <c r="B134" s="15">
        <v>0.9</v>
      </c>
      <c r="C134" s="7">
        <f t="shared" si="2"/>
        <v>0</v>
      </c>
    </row>
    <row r="135" spans="1:5" x14ac:dyDescent="0.3">
      <c r="A135" s="28">
        <v>43193</v>
      </c>
      <c r="B135" s="15">
        <v>1</v>
      </c>
      <c r="C135" s="7">
        <f t="shared" si="2"/>
        <v>0.11111111111111108</v>
      </c>
    </row>
    <row r="136" spans="1:5" x14ac:dyDescent="0.3">
      <c r="A136" s="28">
        <v>43224</v>
      </c>
      <c r="B136" s="15">
        <v>0.98</v>
      </c>
      <c r="C136" s="7">
        <f t="shared" si="2"/>
        <v>-2.0000000000000018E-2</v>
      </c>
    </row>
    <row r="137" spans="1:5" x14ac:dyDescent="0.3">
      <c r="A137" s="28">
        <v>43256</v>
      </c>
      <c r="B137" s="15">
        <v>1</v>
      </c>
      <c r="C137" s="7">
        <f t="shared" si="2"/>
        <v>2.0408163265306142E-2</v>
      </c>
    </row>
    <row r="138" spans="1:5" x14ac:dyDescent="0.3">
      <c r="A138" s="28">
        <v>43287</v>
      </c>
      <c r="B138" s="15">
        <v>0.95</v>
      </c>
      <c r="C138" s="7">
        <f t="shared" si="2"/>
        <v>-5.0000000000000044E-2</v>
      </c>
    </row>
    <row r="139" spans="1:5" x14ac:dyDescent="0.3">
      <c r="A139" s="28">
        <v>43319</v>
      </c>
      <c r="B139" s="15">
        <v>0.9</v>
      </c>
      <c r="C139" s="7">
        <f t="shared" si="2"/>
        <v>-5.2631578947368356E-2</v>
      </c>
    </row>
    <row r="140" spans="1:5" x14ac:dyDescent="0.3">
      <c r="A140" s="28">
        <v>43351</v>
      </c>
      <c r="B140" s="15">
        <v>0.85</v>
      </c>
      <c r="C140" s="7">
        <f t="shared" si="2"/>
        <v>-5.5555555555555601E-2</v>
      </c>
    </row>
    <row r="141" spans="1:5" x14ac:dyDescent="0.3">
      <c r="A141" s="28">
        <v>43382</v>
      </c>
      <c r="B141" s="15">
        <v>0.9</v>
      </c>
      <c r="C141" s="7">
        <f t="shared" si="2"/>
        <v>5.8823529411764761E-2</v>
      </c>
    </row>
    <row r="142" spans="1:5" x14ac:dyDescent="0.3">
      <c r="A142" s="28">
        <v>43414</v>
      </c>
      <c r="B142" s="15">
        <v>0.9</v>
      </c>
      <c r="C142" s="7">
        <f t="shared" si="2"/>
        <v>0</v>
      </c>
      <c r="D142" s="35"/>
      <c r="E142" s="35"/>
    </row>
    <row r="143" spans="1:5" x14ac:dyDescent="0.3">
      <c r="A143" s="28">
        <v>43445</v>
      </c>
      <c r="B143" s="15">
        <v>0.9</v>
      </c>
      <c r="C143" s="7">
        <f t="shared" si="2"/>
        <v>0</v>
      </c>
      <c r="D143" s="35"/>
      <c r="E143" s="35"/>
    </row>
    <row r="144" spans="1:5" x14ac:dyDescent="0.3">
      <c r="A144" s="28">
        <v>43477</v>
      </c>
      <c r="B144" s="15">
        <v>0.7</v>
      </c>
      <c r="C144" s="7">
        <f t="shared" si="2"/>
        <v>-0.22222222222222229</v>
      </c>
      <c r="D144" s="35"/>
      <c r="E144" s="35"/>
    </row>
    <row r="145" spans="1:5" x14ac:dyDescent="0.3">
      <c r="A145" s="28">
        <v>43509</v>
      </c>
      <c r="B145" s="15">
        <v>0.7</v>
      </c>
      <c r="C145" s="7">
        <f t="shared" si="2"/>
        <v>0</v>
      </c>
      <c r="D145" s="35"/>
      <c r="E145" s="35"/>
    </row>
    <row r="146" spans="1:5" x14ac:dyDescent="0.3">
      <c r="A146" s="28">
        <v>43538</v>
      </c>
      <c r="B146" s="15">
        <v>0.7</v>
      </c>
      <c r="C146" s="7">
        <f t="shared" si="2"/>
        <v>0</v>
      </c>
      <c r="D146" s="35"/>
      <c r="E146" s="35"/>
    </row>
    <row r="147" spans="1:5" x14ac:dyDescent="0.3">
      <c r="A147" s="28">
        <v>43570</v>
      </c>
      <c r="B147" s="15">
        <v>0.7</v>
      </c>
      <c r="C147" s="7">
        <f t="shared" si="2"/>
        <v>0</v>
      </c>
      <c r="D147" s="35"/>
      <c r="E147" s="35"/>
    </row>
    <row r="148" spans="1:5" x14ac:dyDescent="0.3">
      <c r="A148" s="28">
        <v>43601</v>
      </c>
      <c r="B148" s="15">
        <v>0.67</v>
      </c>
      <c r="C148" s="7">
        <f t="shared" si="2"/>
        <v>-4.285714285714274E-2</v>
      </c>
      <c r="D148" s="35"/>
      <c r="E148" s="35"/>
    </row>
    <row r="149" spans="1:5" x14ac:dyDescent="0.3">
      <c r="A149" s="28">
        <v>43633</v>
      </c>
      <c r="B149" s="15">
        <v>0.65</v>
      </c>
      <c r="C149" s="7">
        <f t="shared" si="2"/>
        <v>-2.985074626865674E-2</v>
      </c>
      <c r="D149" s="35"/>
      <c r="E149" s="35"/>
    </row>
    <row r="150" spans="1:5" x14ac:dyDescent="0.3">
      <c r="A150" s="28">
        <v>43664</v>
      </c>
      <c r="B150" s="15">
        <v>0.65</v>
      </c>
      <c r="C150" s="7">
        <f t="shared" si="2"/>
        <v>0</v>
      </c>
      <c r="D150" s="35"/>
      <c r="E150" s="35"/>
    </row>
    <row r="151" spans="1:5" x14ac:dyDescent="0.3">
      <c r="A151" s="2"/>
      <c r="D151" s="10">
        <f>(B150-B139)/B139</f>
        <v>-0.27777777777777779</v>
      </c>
      <c r="E151" s="25">
        <f>(B150-B108)/B108</f>
        <v>-0.36274509803921567</v>
      </c>
    </row>
    <row r="152" spans="1:5" x14ac:dyDescent="0.3">
      <c r="B152" s="11"/>
      <c r="C152" s="12"/>
      <c r="D152" s="4"/>
      <c r="E152" s="14"/>
    </row>
    <row r="154" spans="1:5" x14ac:dyDescent="0.3">
      <c r="A154" s="1" t="s">
        <v>21</v>
      </c>
    </row>
    <row r="156" spans="1:5" x14ac:dyDescent="0.3">
      <c r="A156" t="s">
        <v>0</v>
      </c>
      <c r="B156" s="1" t="s">
        <v>1</v>
      </c>
      <c r="C156" s="1" t="s">
        <v>5</v>
      </c>
      <c r="D156" s="1" t="s">
        <v>6</v>
      </c>
      <c r="E156" s="1" t="s">
        <v>20</v>
      </c>
    </row>
    <row r="157" spans="1:5" x14ac:dyDescent="0.3">
      <c r="A157" s="28">
        <v>42370</v>
      </c>
      <c r="B157" s="5">
        <v>5.8</v>
      </c>
      <c r="C157" s="17" t="s">
        <v>4</v>
      </c>
    </row>
    <row r="158" spans="1:5" x14ac:dyDescent="0.3">
      <c r="A158" s="28">
        <v>42401</v>
      </c>
      <c r="B158" s="5">
        <v>6.05</v>
      </c>
      <c r="C158" s="9">
        <f t="shared" ref="C158:C199" si="3">(B158-B157)/B157</f>
        <v>4.3103448275862072E-2</v>
      </c>
    </row>
    <row r="159" spans="1:5" x14ac:dyDescent="0.3">
      <c r="A159" s="28">
        <v>42431</v>
      </c>
      <c r="B159" s="5">
        <v>6.05</v>
      </c>
      <c r="C159" s="17">
        <f t="shared" si="3"/>
        <v>0</v>
      </c>
    </row>
    <row r="160" spans="1:5" x14ac:dyDescent="0.3">
      <c r="A160" s="28">
        <v>42463</v>
      </c>
      <c r="B160" s="5">
        <v>6.05</v>
      </c>
      <c r="C160" s="17">
        <f t="shared" si="3"/>
        <v>0</v>
      </c>
    </row>
    <row r="161" spans="1:3" x14ac:dyDescent="0.3">
      <c r="A161" s="28">
        <v>42494</v>
      </c>
      <c r="B161" s="5">
        <v>6.05</v>
      </c>
      <c r="C161" s="17">
        <f t="shared" si="3"/>
        <v>0</v>
      </c>
    </row>
    <row r="162" spans="1:3" x14ac:dyDescent="0.3">
      <c r="A162" s="28">
        <v>42526</v>
      </c>
      <c r="B162" s="5">
        <v>6.05</v>
      </c>
      <c r="C162" s="17">
        <f t="shared" si="3"/>
        <v>0</v>
      </c>
    </row>
    <row r="163" spans="1:3" x14ac:dyDescent="0.3">
      <c r="A163" s="28">
        <v>42557</v>
      </c>
      <c r="B163" s="5">
        <v>6.05</v>
      </c>
      <c r="C163" s="17">
        <f t="shared" si="3"/>
        <v>0</v>
      </c>
    </row>
    <row r="164" spans="1:3" x14ac:dyDescent="0.3">
      <c r="A164" s="28">
        <v>42589</v>
      </c>
      <c r="B164" s="5">
        <v>6.05</v>
      </c>
      <c r="C164" s="17">
        <f t="shared" si="3"/>
        <v>0</v>
      </c>
    </row>
    <row r="165" spans="1:3" x14ac:dyDescent="0.3">
      <c r="A165" s="28">
        <v>42621</v>
      </c>
      <c r="B165" s="5">
        <v>6.05</v>
      </c>
      <c r="C165" s="17">
        <f t="shared" si="3"/>
        <v>0</v>
      </c>
    </row>
    <row r="166" spans="1:3" x14ac:dyDescent="0.3">
      <c r="A166" s="28">
        <v>42652</v>
      </c>
      <c r="B166" s="5">
        <v>6.05</v>
      </c>
      <c r="C166" s="17">
        <f t="shared" si="3"/>
        <v>0</v>
      </c>
    </row>
    <row r="167" spans="1:3" x14ac:dyDescent="0.3">
      <c r="A167" s="28">
        <v>42684</v>
      </c>
      <c r="B167" s="5">
        <v>6.05</v>
      </c>
      <c r="C167" s="17">
        <f t="shared" si="3"/>
        <v>0</v>
      </c>
    </row>
    <row r="168" spans="1:3" x14ac:dyDescent="0.3">
      <c r="A168" s="28">
        <v>42715</v>
      </c>
      <c r="B168" s="5">
        <v>6.05</v>
      </c>
      <c r="C168" s="17">
        <f t="shared" si="3"/>
        <v>0</v>
      </c>
    </row>
    <row r="169" spans="1:3" x14ac:dyDescent="0.3">
      <c r="A169" s="28">
        <v>42736</v>
      </c>
      <c r="B169" s="5">
        <v>6.05</v>
      </c>
      <c r="C169" s="17">
        <f t="shared" si="3"/>
        <v>0</v>
      </c>
    </row>
    <row r="170" spans="1:3" x14ac:dyDescent="0.3">
      <c r="A170" s="28">
        <v>42767</v>
      </c>
      <c r="B170" s="5">
        <v>6.05</v>
      </c>
      <c r="C170" s="17">
        <f t="shared" si="3"/>
        <v>0</v>
      </c>
    </row>
    <row r="171" spans="1:3" x14ac:dyDescent="0.3">
      <c r="A171" s="28">
        <v>42796</v>
      </c>
      <c r="B171" s="5">
        <v>6.05</v>
      </c>
      <c r="C171" s="17">
        <f t="shared" si="3"/>
        <v>0</v>
      </c>
    </row>
    <row r="172" spans="1:3" x14ac:dyDescent="0.3">
      <c r="A172" s="28">
        <v>42828</v>
      </c>
      <c r="B172" s="5">
        <v>6.05</v>
      </c>
      <c r="C172" s="17">
        <f t="shared" si="3"/>
        <v>0</v>
      </c>
    </row>
    <row r="173" spans="1:3" x14ac:dyDescent="0.3">
      <c r="A173" s="28">
        <v>42859</v>
      </c>
      <c r="B173" s="5">
        <v>6.05</v>
      </c>
      <c r="C173" s="17">
        <f t="shared" si="3"/>
        <v>0</v>
      </c>
    </row>
    <row r="174" spans="1:3" x14ac:dyDescent="0.3">
      <c r="A174" s="28">
        <v>42891</v>
      </c>
      <c r="B174" s="5">
        <v>6.05</v>
      </c>
      <c r="C174" s="17">
        <f t="shared" si="3"/>
        <v>0</v>
      </c>
    </row>
    <row r="175" spans="1:3" x14ac:dyDescent="0.3">
      <c r="A175" s="28">
        <v>42922</v>
      </c>
      <c r="B175" s="5">
        <v>6.05</v>
      </c>
      <c r="C175" s="17">
        <f t="shared" si="3"/>
        <v>0</v>
      </c>
    </row>
    <row r="176" spans="1:3" x14ac:dyDescent="0.3">
      <c r="A176" s="28">
        <v>42954</v>
      </c>
      <c r="B176" s="5">
        <v>6.05</v>
      </c>
      <c r="C176" s="17">
        <f t="shared" si="3"/>
        <v>0</v>
      </c>
    </row>
    <row r="177" spans="1:5" x14ac:dyDescent="0.3">
      <c r="A177" s="28">
        <v>42986</v>
      </c>
      <c r="B177" s="5">
        <v>6.05</v>
      </c>
      <c r="C177" s="17">
        <f t="shared" si="3"/>
        <v>0</v>
      </c>
    </row>
    <row r="178" spans="1:5" x14ac:dyDescent="0.3">
      <c r="A178" s="28">
        <v>43017</v>
      </c>
      <c r="B178" s="5">
        <v>6.05</v>
      </c>
      <c r="C178" s="17">
        <f t="shared" si="3"/>
        <v>0</v>
      </c>
    </row>
    <row r="179" spans="1:5" x14ac:dyDescent="0.3">
      <c r="A179" s="28">
        <v>43049</v>
      </c>
      <c r="B179" s="5">
        <v>6.05</v>
      </c>
      <c r="C179" s="17">
        <f t="shared" si="3"/>
        <v>0</v>
      </c>
    </row>
    <row r="180" spans="1:5" x14ac:dyDescent="0.3">
      <c r="A180" s="28">
        <v>43080</v>
      </c>
      <c r="B180" s="5">
        <v>6.05</v>
      </c>
      <c r="C180" s="17">
        <f t="shared" si="3"/>
        <v>0</v>
      </c>
    </row>
    <row r="181" spans="1:5" x14ac:dyDescent="0.3">
      <c r="A181" s="28">
        <v>43101</v>
      </c>
      <c r="B181" s="5">
        <v>6.05</v>
      </c>
      <c r="C181" s="17">
        <f t="shared" si="3"/>
        <v>0</v>
      </c>
    </row>
    <row r="182" spans="1:5" x14ac:dyDescent="0.3">
      <c r="A182" s="28">
        <v>43132</v>
      </c>
      <c r="B182" s="5">
        <v>6.05</v>
      </c>
      <c r="C182" s="17">
        <f t="shared" si="3"/>
        <v>0</v>
      </c>
    </row>
    <row r="183" spans="1:5" x14ac:dyDescent="0.3">
      <c r="A183" s="28">
        <v>43161</v>
      </c>
      <c r="B183" s="5">
        <v>6.05</v>
      </c>
      <c r="C183" s="17">
        <f t="shared" si="3"/>
        <v>0</v>
      </c>
    </row>
    <row r="184" spans="1:5" x14ac:dyDescent="0.3">
      <c r="A184" s="28">
        <v>43193</v>
      </c>
      <c r="B184" s="5">
        <v>6.05</v>
      </c>
      <c r="C184" s="17">
        <f t="shared" si="3"/>
        <v>0</v>
      </c>
    </row>
    <row r="185" spans="1:5" x14ac:dyDescent="0.3">
      <c r="A185" s="28">
        <v>43224</v>
      </c>
      <c r="B185" s="5">
        <v>6.05</v>
      </c>
      <c r="C185" s="17">
        <f t="shared" si="3"/>
        <v>0</v>
      </c>
    </row>
    <row r="186" spans="1:5" x14ac:dyDescent="0.3">
      <c r="A186" s="28">
        <v>43256</v>
      </c>
      <c r="B186" s="5">
        <v>6.05</v>
      </c>
      <c r="C186" s="17">
        <f t="shared" si="3"/>
        <v>0</v>
      </c>
    </row>
    <row r="187" spans="1:5" x14ac:dyDescent="0.3">
      <c r="A187" s="28">
        <v>43287</v>
      </c>
      <c r="B187" s="5">
        <v>6.05</v>
      </c>
      <c r="C187" s="17">
        <f t="shared" si="3"/>
        <v>0</v>
      </c>
    </row>
    <row r="188" spans="1:5" x14ac:dyDescent="0.3">
      <c r="A188" s="28">
        <v>43319</v>
      </c>
      <c r="B188" s="5">
        <v>6.05</v>
      </c>
      <c r="C188" s="17">
        <f t="shared" si="3"/>
        <v>0</v>
      </c>
    </row>
    <row r="189" spans="1:5" x14ac:dyDescent="0.3">
      <c r="A189" s="28">
        <v>43351</v>
      </c>
      <c r="B189" s="5">
        <v>6.05</v>
      </c>
      <c r="C189" s="17">
        <f t="shared" si="3"/>
        <v>0</v>
      </c>
    </row>
    <row r="190" spans="1:5" x14ac:dyDescent="0.3">
      <c r="A190" s="28">
        <v>43382</v>
      </c>
      <c r="B190" s="5">
        <v>6.05</v>
      </c>
      <c r="C190" s="17">
        <f t="shared" si="3"/>
        <v>0</v>
      </c>
    </row>
    <row r="191" spans="1:5" x14ac:dyDescent="0.3">
      <c r="A191" s="28">
        <v>43414</v>
      </c>
      <c r="B191" s="5">
        <v>6.05</v>
      </c>
      <c r="C191" s="17">
        <f t="shared" si="3"/>
        <v>0</v>
      </c>
      <c r="D191" s="5"/>
      <c r="E191" s="4"/>
    </row>
    <row r="192" spans="1:5" x14ac:dyDescent="0.3">
      <c r="A192" s="28">
        <v>43445</v>
      </c>
      <c r="B192" s="5">
        <v>6.05</v>
      </c>
      <c r="C192" s="17">
        <f t="shared" si="3"/>
        <v>0</v>
      </c>
      <c r="D192" s="5"/>
      <c r="E192" s="4"/>
    </row>
    <row r="193" spans="1:5" x14ac:dyDescent="0.3">
      <c r="A193" s="28">
        <v>43477</v>
      </c>
      <c r="B193" s="5">
        <v>6.05</v>
      </c>
      <c r="C193" s="17">
        <f t="shared" si="3"/>
        <v>0</v>
      </c>
      <c r="D193" s="5"/>
      <c r="E193" s="4"/>
    </row>
    <row r="194" spans="1:5" x14ac:dyDescent="0.3">
      <c r="A194" s="28">
        <v>43509</v>
      </c>
      <c r="B194" s="5">
        <v>6.05</v>
      </c>
      <c r="C194" s="17">
        <f t="shared" si="3"/>
        <v>0</v>
      </c>
      <c r="D194" s="5"/>
      <c r="E194" s="4"/>
    </row>
    <row r="195" spans="1:5" x14ac:dyDescent="0.3">
      <c r="A195" s="28">
        <v>43538</v>
      </c>
      <c r="B195" s="5">
        <v>6.05</v>
      </c>
      <c r="C195" s="17">
        <f t="shared" si="3"/>
        <v>0</v>
      </c>
      <c r="D195" s="5"/>
      <c r="E195" s="4"/>
    </row>
    <row r="196" spans="1:5" x14ac:dyDescent="0.3">
      <c r="A196" s="28">
        <v>43570</v>
      </c>
      <c r="B196" s="5">
        <v>6.05</v>
      </c>
      <c r="C196" s="17">
        <f t="shared" si="3"/>
        <v>0</v>
      </c>
      <c r="D196" s="5"/>
      <c r="E196" s="4"/>
    </row>
    <row r="197" spans="1:5" x14ac:dyDescent="0.3">
      <c r="A197" s="28">
        <v>43601</v>
      </c>
      <c r="B197" s="5">
        <v>6.05</v>
      </c>
      <c r="C197" s="17">
        <f t="shared" si="3"/>
        <v>0</v>
      </c>
      <c r="D197" s="5"/>
      <c r="E197" s="4"/>
    </row>
    <row r="198" spans="1:5" x14ac:dyDescent="0.3">
      <c r="A198" s="28">
        <v>43633</v>
      </c>
      <c r="B198" s="5">
        <v>6.05</v>
      </c>
      <c r="C198" s="17">
        <f t="shared" si="3"/>
        <v>0</v>
      </c>
      <c r="D198" s="5"/>
      <c r="E198" s="4"/>
    </row>
    <row r="199" spans="1:5" x14ac:dyDescent="0.3">
      <c r="A199" s="28">
        <v>43664</v>
      </c>
      <c r="B199" s="5">
        <v>6.05</v>
      </c>
      <c r="C199" s="17">
        <f t="shared" si="3"/>
        <v>0</v>
      </c>
      <c r="D199" s="5"/>
      <c r="E199" s="4"/>
    </row>
    <row r="200" spans="1:5" x14ac:dyDescent="0.3">
      <c r="D200" s="21">
        <f>(B199-B188)/B188</f>
        <v>0</v>
      </c>
      <c r="E200" s="22">
        <f>(B199-B157)/B157</f>
        <v>4.3103448275862072E-2</v>
      </c>
    </row>
  </sheetData>
  <mergeCells count="1">
    <mergeCell ref="D1:H1"/>
  </mergeCells>
  <conditionalFormatting sqref="C11:C52">
    <cfRule type="colorScale" priority="3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0:C101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09:C150">
    <cfRule type="colorScale" priority="3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  <picture r:id="rId3"/>
  <tableParts count="4"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5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A102</xm:sqref>
            </x14:sparkline>
          </x14:sparklines>
        </x14:sparklineGroup>
        <x14:sparklineGroup displayEmptyCellsAs="gap" xr2:uid="{00000000-0003-0000-0100-000006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A53</xm:sqref>
            </x14:sparkline>
          </x14:sparklines>
        </x14:sparklineGroup>
        <x14:sparklineGroup displayEmptyCellsAs="gap" xr2:uid="{00000000-0003-0000-0100-000009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A151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0"/>
  <sheetViews>
    <sheetView showGridLines="0" workbookViewId="0">
      <selection activeCell="D1" sqref="D1:H1"/>
    </sheetView>
  </sheetViews>
  <sheetFormatPr defaultRowHeight="14.4" x14ac:dyDescent="0.3"/>
  <cols>
    <col min="1" max="1" width="26.88671875" customWidth="1"/>
    <col min="2" max="2" width="17.44140625" customWidth="1"/>
    <col min="3" max="3" width="21.6640625" customWidth="1"/>
    <col min="4" max="5" width="19" customWidth="1"/>
  </cols>
  <sheetData>
    <row r="1" spans="1:8" x14ac:dyDescent="0.3">
      <c r="D1" s="32" t="s">
        <v>18</v>
      </c>
      <c r="E1" s="32"/>
      <c r="F1" s="32"/>
      <c r="G1" s="32"/>
      <c r="H1" s="32"/>
    </row>
    <row r="3" spans="1:8" x14ac:dyDescent="0.3">
      <c r="A3" t="s">
        <v>2</v>
      </c>
    </row>
    <row r="5" spans="1:8" x14ac:dyDescent="0.3">
      <c r="A5" s="1"/>
    </row>
    <row r="6" spans="1:8" x14ac:dyDescent="0.3">
      <c r="A6" s="1" t="s">
        <v>15</v>
      </c>
    </row>
    <row r="7" spans="1:8" x14ac:dyDescent="0.3">
      <c r="A7" s="1"/>
    </row>
    <row r="8" spans="1:8" x14ac:dyDescent="0.3">
      <c r="A8" s="1" t="s">
        <v>0</v>
      </c>
      <c r="B8" s="1" t="s">
        <v>1</v>
      </c>
      <c r="C8" s="1" t="s">
        <v>5</v>
      </c>
      <c r="D8" s="1" t="s">
        <v>6</v>
      </c>
      <c r="E8" s="1" t="s">
        <v>20</v>
      </c>
    </row>
    <row r="9" spans="1:8" x14ac:dyDescent="0.3">
      <c r="A9" s="28">
        <v>42370</v>
      </c>
      <c r="B9" s="5">
        <v>2.1</v>
      </c>
      <c r="C9" s="6" t="s">
        <v>4</v>
      </c>
      <c r="D9" s="6" t="s">
        <v>4</v>
      </c>
      <c r="E9" s="6" t="s">
        <v>4</v>
      </c>
    </row>
    <row r="10" spans="1:8" x14ac:dyDescent="0.3">
      <c r="A10" s="28">
        <v>42401</v>
      </c>
      <c r="B10" s="5">
        <v>2.0699999999999998</v>
      </c>
      <c r="C10" s="7">
        <f>(B10-B9)/B9</f>
        <v>-1.4285714285714403E-2</v>
      </c>
      <c r="D10" s="6" t="s">
        <v>4</v>
      </c>
      <c r="E10" s="6" t="s">
        <v>4</v>
      </c>
    </row>
    <row r="11" spans="1:8" x14ac:dyDescent="0.3">
      <c r="A11" s="28">
        <v>42431</v>
      </c>
      <c r="B11" s="5">
        <v>1.97</v>
      </c>
      <c r="C11" s="9">
        <f>(B11-B10)/B10</f>
        <v>-4.830917874396129E-2</v>
      </c>
      <c r="D11" s="6" t="s">
        <v>4</v>
      </c>
      <c r="E11" s="6" t="s">
        <v>4</v>
      </c>
    </row>
    <row r="12" spans="1:8" x14ac:dyDescent="0.3">
      <c r="A12" s="28">
        <v>42463</v>
      </c>
      <c r="B12" s="5">
        <v>1.98</v>
      </c>
      <c r="C12" s="7">
        <f t="shared" ref="C12:C51" si="0">(B12-B11)/B11</f>
        <v>5.0761421319797002E-3</v>
      </c>
      <c r="D12" s="6" t="s">
        <v>4</v>
      </c>
      <c r="E12" s="6" t="s">
        <v>4</v>
      </c>
    </row>
    <row r="13" spans="1:8" x14ac:dyDescent="0.3">
      <c r="A13" s="28">
        <v>42494</v>
      </c>
      <c r="B13" s="5">
        <v>1.87</v>
      </c>
      <c r="C13" s="7">
        <f t="shared" si="0"/>
        <v>-5.555555555555549E-2</v>
      </c>
      <c r="D13" s="6" t="s">
        <v>4</v>
      </c>
      <c r="E13" s="6" t="s">
        <v>4</v>
      </c>
    </row>
    <row r="14" spans="1:8" x14ac:dyDescent="0.3">
      <c r="A14" s="28">
        <v>42526</v>
      </c>
      <c r="B14" s="5">
        <v>1.71</v>
      </c>
      <c r="C14" s="7">
        <f t="shared" si="0"/>
        <v>-8.5561497326203273E-2</v>
      </c>
      <c r="D14" s="6" t="s">
        <v>4</v>
      </c>
      <c r="E14" s="6" t="s">
        <v>4</v>
      </c>
    </row>
    <row r="15" spans="1:8" x14ac:dyDescent="0.3">
      <c r="A15" s="28">
        <v>42557</v>
      </c>
      <c r="B15" s="5">
        <v>1.59</v>
      </c>
      <c r="C15" s="7">
        <f t="shared" si="0"/>
        <v>-7.0175438596491169E-2</v>
      </c>
      <c r="D15" s="6" t="s">
        <v>4</v>
      </c>
      <c r="E15" s="6" t="s">
        <v>4</v>
      </c>
    </row>
    <row r="16" spans="1:8" x14ac:dyDescent="0.3">
      <c r="A16" s="28">
        <v>42589</v>
      </c>
      <c r="B16" s="5">
        <v>1.72</v>
      </c>
      <c r="C16" s="7">
        <f t="shared" si="0"/>
        <v>8.1761006289308102E-2</v>
      </c>
      <c r="D16" s="6" t="s">
        <v>4</v>
      </c>
      <c r="E16" s="6" t="s">
        <v>4</v>
      </c>
    </row>
    <row r="17" spans="1:7" x14ac:dyDescent="0.3">
      <c r="A17" s="28">
        <v>42621</v>
      </c>
      <c r="B17" s="5">
        <v>1.76</v>
      </c>
      <c r="C17" s="7">
        <f t="shared" si="0"/>
        <v>2.3255813953488393E-2</v>
      </c>
      <c r="D17" s="6" t="s">
        <v>4</v>
      </c>
      <c r="E17" s="6" t="s">
        <v>4</v>
      </c>
    </row>
    <row r="18" spans="1:7" x14ac:dyDescent="0.3">
      <c r="A18" s="28">
        <v>42652</v>
      </c>
      <c r="B18" s="5">
        <v>1.77</v>
      </c>
      <c r="C18" s="7">
        <f t="shared" si="0"/>
        <v>5.6818181818181872E-3</v>
      </c>
      <c r="D18" s="6" t="s">
        <v>4</v>
      </c>
      <c r="E18" s="6" t="s">
        <v>4</v>
      </c>
    </row>
    <row r="19" spans="1:7" x14ac:dyDescent="0.3">
      <c r="A19" s="28">
        <v>42684</v>
      </c>
      <c r="B19" s="5">
        <v>1.79</v>
      </c>
      <c r="C19" s="7">
        <f t="shared" si="0"/>
        <v>1.1299435028248598E-2</v>
      </c>
      <c r="D19" s="6" t="s">
        <v>4</v>
      </c>
      <c r="E19" s="6" t="s">
        <v>4</v>
      </c>
    </row>
    <row r="20" spans="1:7" x14ac:dyDescent="0.3">
      <c r="A20" s="28">
        <v>42715</v>
      </c>
      <c r="B20" s="5">
        <v>1.79</v>
      </c>
      <c r="C20" s="7">
        <f t="shared" si="0"/>
        <v>0</v>
      </c>
      <c r="D20" s="6" t="s">
        <v>4</v>
      </c>
      <c r="E20" s="6" t="s">
        <v>4</v>
      </c>
    </row>
    <row r="21" spans="1:7" x14ac:dyDescent="0.3">
      <c r="A21" s="28">
        <v>42736</v>
      </c>
      <c r="B21" s="5">
        <v>2.17</v>
      </c>
      <c r="C21" s="7">
        <f t="shared" si="0"/>
        <v>0.21229050279329603</v>
      </c>
      <c r="D21" s="6" t="s">
        <v>4</v>
      </c>
      <c r="E21" s="6" t="s">
        <v>4</v>
      </c>
    </row>
    <row r="22" spans="1:7" x14ac:dyDescent="0.3">
      <c r="A22" s="28">
        <v>42767</v>
      </c>
      <c r="B22" s="5">
        <v>2.12</v>
      </c>
      <c r="C22" s="7">
        <f t="shared" si="0"/>
        <v>-2.3041474654377798E-2</v>
      </c>
      <c r="D22" s="6" t="s">
        <v>4</v>
      </c>
      <c r="E22" s="6" t="s">
        <v>4</v>
      </c>
    </row>
    <row r="23" spans="1:7" x14ac:dyDescent="0.3">
      <c r="A23" s="28">
        <v>42796</v>
      </c>
      <c r="B23" s="5">
        <v>2.0499999999999998</v>
      </c>
      <c r="C23" s="7">
        <f t="shared" si="0"/>
        <v>-3.3018867924528433E-2</v>
      </c>
      <c r="D23" s="6" t="s">
        <v>4</v>
      </c>
      <c r="E23" s="6" t="s">
        <v>4</v>
      </c>
    </row>
    <row r="24" spans="1:7" x14ac:dyDescent="0.3">
      <c r="A24" s="28">
        <v>42828</v>
      </c>
      <c r="B24" s="5">
        <v>1.7</v>
      </c>
      <c r="C24" s="7">
        <f t="shared" si="0"/>
        <v>-0.17073170731707313</v>
      </c>
      <c r="D24" s="6" t="s">
        <v>4</v>
      </c>
      <c r="E24" s="6" t="s">
        <v>4</v>
      </c>
    </row>
    <row r="25" spans="1:7" x14ac:dyDescent="0.3">
      <c r="A25" s="28">
        <v>42859</v>
      </c>
      <c r="B25" s="5">
        <v>1.59</v>
      </c>
      <c r="C25" s="7">
        <f t="shared" si="0"/>
        <v>-6.4705882352941099E-2</v>
      </c>
      <c r="D25" s="6" t="s">
        <v>4</v>
      </c>
      <c r="E25" s="6" t="s">
        <v>4</v>
      </c>
    </row>
    <row r="26" spans="1:7" x14ac:dyDescent="0.3">
      <c r="A26" s="28">
        <v>42891</v>
      </c>
      <c r="B26" s="5">
        <v>1.9</v>
      </c>
      <c r="C26" s="7">
        <f t="shared" si="0"/>
        <v>0.19496855345911937</v>
      </c>
      <c r="D26" s="6" t="s">
        <v>4</v>
      </c>
      <c r="E26" s="6" t="s">
        <v>4</v>
      </c>
    </row>
    <row r="27" spans="1:7" x14ac:dyDescent="0.3">
      <c r="A27" s="28">
        <v>42922</v>
      </c>
      <c r="B27" s="5">
        <v>1.75</v>
      </c>
      <c r="C27" s="7">
        <f t="shared" si="0"/>
        <v>-7.8947368421052586E-2</v>
      </c>
      <c r="D27" s="6" t="s">
        <v>4</v>
      </c>
      <c r="E27" s="6" t="s">
        <v>4</v>
      </c>
    </row>
    <row r="28" spans="1:7" x14ac:dyDescent="0.3">
      <c r="A28" s="28">
        <v>42954</v>
      </c>
      <c r="B28" s="5">
        <v>1.79</v>
      </c>
      <c r="C28" s="7">
        <f t="shared" si="0"/>
        <v>2.2857142857142878E-2</v>
      </c>
      <c r="D28" s="6" t="s">
        <v>4</v>
      </c>
      <c r="E28" s="6" t="s">
        <v>4</v>
      </c>
    </row>
    <row r="29" spans="1:7" x14ac:dyDescent="0.3">
      <c r="A29" s="28">
        <v>42986</v>
      </c>
      <c r="B29" s="5">
        <v>1.84</v>
      </c>
      <c r="C29" s="7">
        <f t="shared" si="0"/>
        <v>2.7932960893854771E-2</v>
      </c>
      <c r="D29" s="6" t="s">
        <v>4</v>
      </c>
      <c r="E29" s="6" t="s">
        <v>4</v>
      </c>
    </row>
    <row r="30" spans="1:7" x14ac:dyDescent="0.3">
      <c r="A30" s="28">
        <v>43017</v>
      </c>
      <c r="B30" s="5">
        <v>1.88</v>
      </c>
      <c r="C30" s="7">
        <f t="shared" si="0"/>
        <v>2.1739130434782507E-2</v>
      </c>
      <c r="D30" s="6" t="s">
        <v>4</v>
      </c>
      <c r="E30" s="6" t="s">
        <v>4</v>
      </c>
      <c r="G30" s="3" t="s">
        <v>7</v>
      </c>
    </row>
    <row r="31" spans="1:7" x14ac:dyDescent="0.3">
      <c r="A31" s="28">
        <v>43049</v>
      </c>
      <c r="B31" s="5">
        <v>1.89</v>
      </c>
      <c r="C31" s="7">
        <f t="shared" si="0"/>
        <v>5.3191489361702178E-3</v>
      </c>
      <c r="D31" s="6" t="s">
        <v>4</v>
      </c>
      <c r="E31" s="6" t="s">
        <v>4</v>
      </c>
    </row>
    <row r="32" spans="1:7" x14ac:dyDescent="0.3">
      <c r="A32" s="28">
        <v>43080</v>
      </c>
      <c r="B32" s="5">
        <v>1.95</v>
      </c>
      <c r="C32" s="7">
        <f t="shared" si="0"/>
        <v>3.1746031746031779E-2</v>
      </c>
      <c r="D32" s="6" t="s">
        <v>4</v>
      </c>
      <c r="E32" s="6" t="s">
        <v>4</v>
      </c>
    </row>
    <row r="33" spans="1:5" x14ac:dyDescent="0.3">
      <c r="A33" s="28">
        <v>43101</v>
      </c>
      <c r="B33" s="5">
        <v>2.19</v>
      </c>
      <c r="C33" s="7">
        <f t="shared" si="0"/>
        <v>0.12307692307692307</v>
      </c>
      <c r="D33" s="6" t="s">
        <v>4</v>
      </c>
      <c r="E33" s="6" t="s">
        <v>4</v>
      </c>
    </row>
    <row r="34" spans="1:5" x14ac:dyDescent="0.3">
      <c r="A34" s="28">
        <v>43132</v>
      </c>
      <c r="B34" s="5">
        <v>2.2000000000000002</v>
      </c>
      <c r="C34" s="7">
        <f t="shared" si="0"/>
        <v>4.566210045662206E-3</v>
      </c>
      <c r="D34" s="6" t="s">
        <v>4</v>
      </c>
      <c r="E34" s="6" t="s">
        <v>4</v>
      </c>
    </row>
    <row r="35" spans="1:5" x14ac:dyDescent="0.3">
      <c r="A35" s="28">
        <v>43161</v>
      </c>
      <c r="B35" s="5">
        <v>2.2000000000000002</v>
      </c>
      <c r="C35" s="7">
        <f t="shared" si="0"/>
        <v>0</v>
      </c>
      <c r="D35" s="6" t="s">
        <v>4</v>
      </c>
      <c r="E35" s="6" t="s">
        <v>4</v>
      </c>
    </row>
    <row r="36" spans="1:5" x14ac:dyDescent="0.3">
      <c r="A36" s="28">
        <v>43193</v>
      </c>
      <c r="B36" s="5">
        <v>1.98</v>
      </c>
      <c r="C36" s="7">
        <f t="shared" si="0"/>
        <v>-0.10000000000000007</v>
      </c>
      <c r="D36" s="6" t="s">
        <v>4</v>
      </c>
      <c r="E36" s="6" t="s">
        <v>4</v>
      </c>
    </row>
    <row r="37" spans="1:5" x14ac:dyDescent="0.3">
      <c r="A37" s="28">
        <v>43224</v>
      </c>
      <c r="B37" s="5">
        <v>2.3199999999999998</v>
      </c>
      <c r="C37" s="7">
        <f t="shared" si="0"/>
        <v>0.17171717171717166</v>
      </c>
      <c r="D37" s="6" t="s">
        <v>4</v>
      </c>
      <c r="E37" s="6" t="s">
        <v>4</v>
      </c>
    </row>
    <row r="38" spans="1:5" x14ac:dyDescent="0.3">
      <c r="A38" s="28">
        <v>43256</v>
      </c>
      <c r="B38" s="5">
        <v>2.44</v>
      </c>
      <c r="C38" s="7">
        <f t="shared" si="0"/>
        <v>5.1724137931034531E-2</v>
      </c>
      <c r="D38" s="6" t="s">
        <v>4</v>
      </c>
      <c r="E38" s="6" t="s">
        <v>4</v>
      </c>
    </row>
    <row r="39" spans="1:5" x14ac:dyDescent="0.3">
      <c r="A39" s="28">
        <v>43287</v>
      </c>
      <c r="B39" s="5">
        <v>2.39</v>
      </c>
      <c r="C39" s="7">
        <f t="shared" si="0"/>
        <v>-2.0491803278688454E-2</v>
      </c>
      <c r="D39" s="6" t="s">
        <v>4</v>
      </c>
      <c r="E39" s="6" t="s">
        <v>4</v>
      </c>
    </row>
    <row r="40" spans="1:5" x14ac:dyDescent="0.3">
      <c r="A40" s="28">
        <v>43319</v>
      </c>
      <c r="B40" s="5">
        <v>2.5</v>
      </c>
      <c r="C40" s="7">
        <f t="shared" si="0"/>
        <v>4.6025104602510407E-2</v>
      </c>
      <c r="D40" s="6" t="s">
        <v>4</v>
      </c>
      <c r="E40" s="6" t="s">
        <v>4</v>
      </c>
    </row>
    <row r="41" spans="1:5" x14ac:dyDescent="0.3">
      <c r="A41" s="28">
        <v>43351</v>
      </c>
      <c r="B41" s="5">
        <v>2.4900000000000002</v>
      </c>
      <c r="C41" s="7">
        <f t="shared" si="0"/>
        <v>-3.9999999999999151E-3</v>
      </c>
      <c r="D41" s="6" t="s">
        <v>4</v>
      </c>
      <c r="E41" s="6" t="s">
        <v>4</v>
      </c>
    </row>
    <row r="42" spans="1:5" x14ac:dyDescent="0.3">
      <c r="A42" s="28">
        <v>43382</v>
      </c>
      <c r="B42" s="5">
        <v>2.44</v>
      </c>
      <c r="C42" s="7">
        <f t="shared" si="0"/>
        <v>-2.0080321285140666E-2</v>
      </c>
      <c r="D42" s="6" t="s">
        <v>4</v>
      </c>
      <c r="E42" s="6" t="s">
        <v>4</v>
      </c>
    </row>
    <row r="43" spans="1:5" x14ac:dyDescent="0.3">
      <c r="A43" s="28">
        <v>43414</v>
      </c>
      <c r="B43" s="5">
        <v>2.44</v>
      </c>
      <c r="C43" s="7">
        <f t="shared" si="0"/>
        <v>0</v>
      </c>
      <c r="D43" s="6" t="s">
        <v>4</v>
      </c>
      <c r="E43" s="6" t="s">
        <v>4</v>
      </c>
    </row>
    <row r="44" spans="1:5" x14ac:dyDescent="0.3">
      <c r="A44" s="28">
        <v>43445</v>
      </c>
      <c r="B44" s="5">
        <v>2.44</v>
      </c>
      <c r="C44" s="7">
        <f t="shared" si="0"/>
        <v>0</v>
      </c>
      <c r="D44" s="6" t="s">
        <v>4</v>
      </c>
      <c r="E44" s="6" t="s">
        <v>4</v>
      </c>
    </row>
    <row r="45" spans="1:5" x14ac:dyDescent="0.3">
      <c r="A45" s="28">
        <v>43477</v>
      </c>
      <c r="B45" s="5">
        <v>2.64</v>
      </c>
      <c r="C45" s="7">
        <f t="shared" si="0"/>
        <v>8.1967213114754175E-2</v>
      </c>
      <c r="D45" s="6" t="s">
        <v>4</v>
      </c>
      <c r="E45" s="6" t="s">
        <v>4</v>
      </c>
    </row>
    <row r="46" spans="1:5" x14ac:dyDescent="0.3">
      <c r="A46" s="28">
        <v>43509</v>
      </c>
      <c r="B46" s="5">
        <v>2.65</v>
      </c>
      <c r="C46" s="7">
        <f t="shared" si="0"/>
        <v>3.7878787878787069E-3</v>
      </c>
      <c r="D46" s="6" t="s">
        <v>4</v>
      </c>
      <c r="E46" s="6" t="s">
        <v>4</v>
      </c>
    </row>
    <row r="47" spans="1:5" x14ac:dyDescent="0.3">
      <c r="A47" s="28">
        <v>43538</v>
      </c>
      <c r="B47" s="5">
        <v>2.59</v>
      </c>
      <c r="C47" s="7">
        <f t="shared" si="0"/>
        <v>-2.2641509433962283E-2</v>
      </c>
      <c r="D47" s="6" t="s">
        <v>4</v>
      </c>
      <c r="E47" s="6" t="s">
        <v>4</v>
      </c>
    </row>
    <row r="48" spans="1:5" x14ac:dyDescent="0.3">
      <c r="A48" s="28">
        <v>43570</v>
      </c>
      <c r="B48" s="5">
        <v>2.4500000000000002</v>
      </c>
      <c r="C48" s="7">
        <f t="shared" si="0"/>
        <v>-5.4054054054053932E-2</v>
      </c>
      <c r="D48" s="6" t="s">
        <v>4</v>
      </c>
      <c r="E48" s="6" t="s">
        <v>4</v>
      </c>
    </row>
    <row r="49" spans="1:6" x14ac:dyDescent="0.3">
      <c r="A49" s="28">
        <v>43601</v>
      </c>
      <c r="B49" s="5">
        <v>2.56</v>
      </c>
      <c r="C49" s="7">
        <f t="shared" si="0"/>
        <v>4.4897959183673418E-2</v>
      </c>
      <c r="D49" s="6" t="s">
        <v>4</v>
      </c>
      <c r="E49" s="6" t="s">
        <v>4</v>
      </c>
    </row>
    <row r="50" spans="1:6" x14ac:dyDescent="0.3">
      <c r="A50" s="28">
        <v>43633</v>
      </c>
      <c r="B50" s="5">
        <v>2.4900000000000002</v>
      </c>
      <c r="C50" s="7">
        <f t="shared" si="0"/>
        <v>-2.7343749999999938E-2</v>
      </c>
      <c r="D50" s="6" t="s">
        <v>4</v>
      </c>
      <c r="E50" s="6" t="s">
        <v>4</v>
      </c>
    </row>
    <row r="51" spans="1:6" x14ac:dyDescent="0.3">
      <c r="A51" s="28">
        <v>43664</v>
      </c>
      <c r="B51" s="5">
        <v>2.48</v>
      </c>
      <c r="C51" s="7">
        <f t="shared" si="0"/>
        <v>-4.0160642570282049E-3</v>
      </c>
      <c r="D51" s="6" t="s">
        <v>4</v>
      </c>
      <c r="E51" s="6" t="s">
        <v>4</v>
      </c>
    </row>
    <row r="52" spans="1:6" x14ac:dyDescent="0.3">
      <c r="A52" s="2"/>
      <c r="D52" s="38">
        <f>(B51-B40)/B40</f>
        <v>-8.0000000000000071E-3</v>
      </c>
      <c r="E52" s="31">
        <f>(B51-B9)/B9</f>
        <v>0.18095238095238089</v>
      </c>
    </row>
    <row r="54" spans="1:6" x14ac:dyDescent="0.3">
      <c r="F54" s="13"/>
    </row>
    <row r="55" spans="1:6" x14ac:dyDescent="0.3">
      <c r="A55" s="1" t="s">
        <v>16</v>
      </c>
    </row>
    <row r="57" spans="1:6" x14ac:dyDescent="0.3">
      <c r="A57" t="s">
        <v>0</v>
      </c>
      <c r="B57" s="1" t="s">
        <v>1</v>
      </c>
      <c r="C57" s="1" t="s">
        <v>5</v>
      </c>
      <c r="D57" s="1" t="s">
        <v>6</v>
      </c>
      <c r="E57" s="1" t="s">
        <v>20</v>
      </c>
    </row>
    <row r="58" spans="1:6" x14ac:dyDescent="0.3">
      <c r="A58" s="28">
        <v>42370</v>
      </c>
      <c r="B58" s="5">
        <v>1.3</v>
      </c>
      <c r="C58" s="19" t="s">
        <v>4</v>
      </c>
    </row>
    <row r="59" spans="1:6" x14ac:dyDescent="0.3">
      <c r="A59" s="28">
        <v>42401</v>
      </c>
      <c r="B59" s="5">
        <v>1.2</v>
      </c>
      <c r="C59" s="17">
        <f>(B59-B58)/B58</f>
        <v>-7.6923076923076983E-2</v>
      </c>
    </row>
    <row r="60" spans="1:6" x14ac:dyDescent="0.3">
      <c r="A60" s="28">
        <v>42431</v>
      </c>
      <c r="B60" s="5">
        <v>1.2</v>
      </c>
      <c r="C60" s="17">
        <f t="shared" ref="C60:C100" si="1">(B60-B59)/B59</f>
        <v>0</v>
      </c>
    </row>
    <row r="61" spans="1:6" x14ac:dyDescent="0.3">
      <c r="A61" s="28">
        <v>42463</v>
      </c>
      <c r="B61" s="5">
        <v>1.2</v>
      </c>
      <c r="C61" s="17">
        <f t="shared" si="1"/>
        <v>0</v>
      </c>
    </row>
    <row r="62" spans="1:6" x14ac:dyDescent="0.3">
      <c r="A62" s="28">
        <v>42494</v>
      </c>
      <c r="B62" s="5">
        <v>1.25</v>
      </c>
      <c r="C62" s="17">
        <f t="shared" si="1"/>
        <v>4.1666666666666706E-2</v>
      </c>
    </row>
    <row r="63" spans="1:6" x14ac:dyDescent="0.3">
      <c r="A63" s="28">
        <v>42526</v>
      </c>
      <c r="B63" s="5">
        <v>1.25</v>
      </c>
      <c r="C63" s="7">
        <f t="shared" si="1"/>
        <v>0</v>
      </c>
    </row>
    <row r="64" spans="1:6" x14ac:dyDescent="0.3">
      <c r="A64" s="28">
        <v>42557</v>
      </c>
      <c r="B64" s="5">
        <v>1.25</v>
      </c>
      <c r="C64" s="7">
        <f t="shared" si="1"/>
        <v>0</v>
      </c>
    </row>
    <row r="65" spans="1:3" x14ac:dyDescent="0.3">
      <c r="A65" s="28">
        <v>42589</v>
      </c>
      <c r="B65" s="5">
        <v>1.25</v>
      </c>
      <c r="C65" s="7">
        <f t="shared" si="1"/>
        <v>0</v>
      </c>
    </row>
    <row r="66" spans="1:3" x14ac:dyDescent="0.3">
      <c r="A66" s="28">
        <v>42621</v>
      </c>
      <c r="B66" s="5">
        <v>1.25</v>
      </c>
      <c r="C66" s="7">
        <f t="shared" si="1"/>
        <v>0</v>
      </c>
    </row>
    <row r="67" spans="1:3" x14ac:dyDescent="0.3">
      <c r="A67" s="28">
        <v>42652</v>
      </c>
      <c r="B67" s="5">
        <v>1.25</v>
      </c>
      <c r="C67" s="7">
        <f t="shared" si="1"/>
        <v>0</v>
      </c>
    </row>
    <row r="68" spans="1:3" x14ac:dyDescent="0.3">
      <c r="A68" s="28">
        <v>42684</v>
      </c>
      <c r="B68" s="5">
        <v>1.25</v>
      </c>
      <c r="C68" s="7">
        <f t="shared" si="1"/>
        <v>0</v>
      </c>
    </row>
    <row r="69" spans="1:3" x14ac:dyDescent="0.3">
      <c r="A69" s="28">
        <v>42715</v>
      </c>
      <c r="B69" s="5">
        <v>1.25</v>
      </c>
      <c r="C69" s="7">
        <f t="shared" si="1"/>
        <v>0</v>
      </c>
    </row>
    <row r="70" spans="1:3" x14ac:dyDescent="0.3">
      <c r="A70" s="28">
        <v>42736</v>
      </c>
      <c r="B70" s="5">
        <v>1.25</v>
      </c>
      <c r="C70" s="7">
        <f t="shared" si="1"/>
        <v>0</v>
      </c>
    </row>
    <row r="71" spans="1:3" x14ac:dyDescent="0.3">
      <c r="A71" s="28">
        <v>42767</v>
      </c>
      <c r="B71" s="5">
        <v>1.25</v>
      </c>
      <c r="C71" s="7">
        <f t="shared" si="1"/>
        <v>0</v>
      </c>
    </row>
    <row r="72" spans="1:3" x14ac:dyDescent="0.3">
      <c r="A72" s="28">
        <v>42796</v>
      </c>
      <c r="B72" s="5">
        <v>1.25</v>
      </c>
      <c r="C72" s="7">
        <f t="shared" si="1"/>
        <v>0</v>
      </c>
    </row>
    <row r="73" spans="1:3" x14ac:dyDescent="0.3">
      <c r="A73" s="28">
        <v>42828</v>
      </c>
      <c r="B73" s="5">
        <v>1.25</v>
      </c>
      <c r="C73" s="7">
        <f t="shared" si="1"/>
        <v>0</v>
      </c>
    </row>
    <row r="74" spans="1:3" x14ac:dyDescent="0.3">
      <c r="A74" s="28">
        <v>42859</v>
      </c>
      <c r="B74" s="5">
        <v>1.25</v>
      </c>
      <c r="C74" s="7">
        <f t="shared" si="1"/>
        <v>0</v>
      </c>
    </row>
    <row r="75" spans="1:3" x14ac:dyDescent="0.3">
      <c r="A75" s="28">
        <v>42891</v>
      </c>
      <c r="B75" s="5">
        <v>1.25</v>
      </c>
      <c r="C75" s="7">
        <f t="shared" si="1"/>
        <v>0</v>
      </c>
    </row>
    <row r="76" spans="1:3" x14ac:dyDescent="0.3">
      <c r="A76" s="28">
        <v>42922</v>
      </c>
      <c r="B76" s="5">
        <v>1.1000000000000001</v>
      </c>
      <c r="C76" s="7">
        <f t="shared" si="1"/>
        <v>-0.11999999999999993</v>
      </c>
    </row>
    <row r="77" spans="1:3" x14ac:dyDescent="0.3">
      <c r="A77" s="28">
        <v>42954</v>
      </c>
      <c r="B77" s="5">
        <v>1.1000000000000001</v>
      </c>
      <c r="C77" s="7">
        <f t="shared" si="1"/>
        <v>0</v>
      </c>
    </row>
    <row r="78" spans="1:3" x14ac:dyDescent="0.3">
      <c r="A78" s="28">
        <v>42986</v>
      </c>
      <c r="B78" s="5">
        <v>1.1000000000000001</v>
      </c>
      <c r="C78" s="7">
        <f t="shared" si="1"/>
        <v>0</v>
      </c>
    </row>
    <row r="79" spans="1:3" x14ac:dyDescent="0.3">
      <c r="A79" s="28">
        <v>43017</v>
      </c>
      <c r="B79" s="5">
        <v>1.1000000000000001</v>
      </c>
      <c r="C79" s="7">
        <f t="shared" si="1"/>
        <v>0</v>
      </c>
    </row>
    <row r="80" spans="1:3" x14ac:dyDescent="0.3">
      <c r="A80" s="28">
        <v>43049</v>
      </c>
      <c r="B80" s="5">
        <v>1.1000000000000001</v>
      </c>
      <c r="C80" s="7">
        <f t="shared" si="1"/>
        <v>0</v>
      </c>
    </row>
    <row r="81" spans="1:5" x14ac:dyDescent="0.3">
      <c r="A81" s="28">
        <v>43080</v>
      </c>
      <c r="B81" s="5">
        <v>1.1000000000000001</v>
      </c>
      <c r="C81" s="7">
        <f t="shared" si="1"/>
        <v>0</v>
      </c>
    </row>
    <row r="82" spans="1:5" x14ac:dyDescent="0.3">
      <c r="A82" s="28">
        <v>43101</v>
      </c>
      <c r="B82" s="5">
        <v>0.96</v>
      </c>
      <c r="C82" s="7">
        <f t="shared" si="1"/>
        <v>-0.12727272727272737</v>
      </c>
    </row>
    <row r="83" spans="1:5" x14ac:dyDescent="0.3">
      <c r="A83" s="28">
        <v>43132</v>
      </c>
      <c r="B83" s="5">
        <v>0.96</v>
      </c>
      <c r="C83" s="7">
        <f t="shared" si="1"/>
        <v>0</v>
      </c>
    </row>
    <row r="84" spans="1:5" x14ac:dyDescent="0.3">
      <c r="A84" s="28">
        <v>43161</v>
      </c>
      <c r="B84" s="5">
        <v>1</v>
      </c>
      <c r="C84" s="7">
        <f t="shared" si="1"/>
        <v>4.1666666666666706E-2</v>
      </c>
    </row>
    <row r="85" spans="1:5" x14ac:dyDescent="0.3">
      <c r="A85" s="28">
        <v>43193</v>
      </c>
      <c r="B85" s="5">
        <v>1</v>
      </c>
      <c r="C85" s="7">
        <f t="shared" si="1"/>
        <v>0</v>
      </c>
    </row>
    <row r="86" spans="1:5" x14ac:dyDescent="0.3">
      <c r="A86" s="28">
        <v>43224</v>
      </c>
      <c r="B86" s="5">
        <v>1</v>
      </c>
      <c r="C86" s="7">
        <f t="shared" si="1"/>
        <v>0</v>
      </c>
    </row>
    <row r="87" spans="1:5" x14ac:dyDescent="0.3">
      <c r="A87" s="28">
        <v>43256</v>
      </c>
      <c r="B87" s="5">
        <v>0.98</v>
      </c>
      <c r="C87" s="7">
        <f t="shared" si="1"/>
        <v>-2.0000000000000018E-2</v>
      </c>
    </row>
    <row r="88" spans="1:5" x14ac:dyDescent="0.3">
      <c r="A88" s="28">
        <v>43287</v>
      </c>
      <c r="B88" s="5">
        <v>0.99</v>
      </c>
      <c r="C88" s="7">
        <f t="shared" si="1"/>
        <v>1.0204081632653071E-2</v>
      </c>
    </row>
    <row r="89" spans="1:5" x14ac:dyDescent="0.3">
      <c r="A89" s="28">
        <v>43319</v>
      </c>
      <c r="B89" s="5">
        <v>0.98</v>
      </c>
      <c r="C89" s="7">
        <f t="shared" si="1"/>
        <v>-1.0101010101010111E-2</v>
      </c>
    </row>
    <row r="90" spans="1:5" x14ac:dyDescent="0.3">
      <c r="A90" s="28">
        <v>43351</v>
      </c>
      <c r="B90" s="5">
        <v>1</v>
      </c>
      <c r="C90" s="7">
        <f t="shared" si="1"/>
        <v>2.0408163265306142E-2</v>
      </c>
    </row>
    <row r="91" spans="1:5" x14ac:dyDescent="0.3">
      <c r="A91" s="28">
        <v>43382</v>
      </c>
      <c r="B91" s="5">
        <v>1</v>
      </c>
      <c r="C91" s="7">
        <f t="shared" si="1"/>
        <v>0</v>
      </c>
    </row>
    <row r="92" spans="1:5" x14ac:dyDescent="0.3">
      <c r="A92" s="28">
        <v>43414</v>
      </c>
      <c r="B92" s="5">
        <v>1</v>
      </c>
      <c r="C92" s="7">
        <f t="shared" si="1"/>
        <v>0</v>
      </c>
      <c r="D92" s="14"/>
      <c r="E92" s="14"/>
    </row>
    <row r="93" spans="1:5" x14ac:dyDescent="0.3">
      <c r="A93" s="28">
        <v>43445</v>
      </c>
      <c r="B93" s="5">
        <v>1</v>
      </c>
      <c r="C93" s="7">
        <f t="shared" si="1"/>
        <v>0</v>
      </c>
      <c r="D93" s="14"/>
      <c r="E93" s="14"/>
    </row>
    <row r="94" spans="1:5" x14ac:dyDescent="0.3">
      <c r="A94" s="28">
        <v>43477</v>
      </c>
      <c r="B94" s="5">
        <v>1</v>
      </c>
      <c r="C94" s="7">
        <f t="shared" si="1"/>
        <v>0</v>
      </c>
      <c r="D94" s="14"/>
      <c r="E94" s="14"/>
    </row>
    <row r="95" spans="1:5" x14ac:dyDescent="0.3">
      <c r="A95" s="28">
        <v>43509</v>
      </c>
      <c r="B95" s="5">
        <v>1</v>
      </c>
      <c r="C95" s="7">
        <f t="shared" si="1"/>
        <v>0</v>
      </c>
      <c r="D95" s="14"/>
      <c r="E95" s="14"/>
    </row>
    <row r="96" spans="1:5" x14ac:dyDescent="0.3">
      <c r="A96" s="28">
        <v>43538</v>
      </c>
      <c r="B96" s="5">
        <v>1</v>
      </c>
      <c r="C96" s="7">
        <f t="shared" si="1"/>
        <v>0</v>
      </c>
      <c r="D96" s="14"/>
      <c r="E96" s="14"/>
    </row>
    <row r="97" spans="1:5" x14ac:dyDescent="0.3">
      <c r="A97" s="28">
        <v>43570</v>
      </c>
      <c r="B97" s="5">
        <v>1</v>
      </c>
      <c r="C97" s="7">
        <f t="shared" si="1"/>
        <v>0</v>
      </c>
      <c r="D97" s="14"/>
      <c r="E97" s="14"/>
    </row>
    <row r="98" spans="1:5" x14ac:dyDescent="0.3">
      <c r="A98" s="28">
        <v>43601</v>
      </c>
      <c r="B98" s="5">
        <v>1</v>
      </c>
      <c r="C98" s="7">
        <f t="shared" si="1"/>
        <v>0</v>
      </c>
      <c r="D98" s="14"/>
      <c r="E98" s="14"/>
    </row>
    <row r="99" spans="1:5" x14ac:dyDescent="0.3">
      <c r="A99" s="28">
        <v>43633</v>
      </c>
      <c r="B99" s="5">
        <v>1</v>
      </c>
      <c r="C99" s="7">
        <f t="shared" si="1"/>
        <v>0</v>
      </c>
      <c r="D99" s="14"/>
      <c r="E99" s="14"/>
    </row>
    <row r="100" spans="1:5" x14ac:dyDescent="0.3">
      <c r="A100" s="28">
        <v>43664</v>
      </c>
      <c r="B100" s="5">
        <v>1</v>
      </c>
      <c r="C100" s="7">
        <f t="shared" si="1"/>
        <v>0</v>
      </c>
      <c r="D100" s="14"/>
      <c r="E100" s="14"/>
    </row>
    <row r="101" spans="1:5" x14ac:dyDescent="0.3">
      <c r="B101" s="11"/>
      <c r="C101" s="12"/>
      <c r="D101" s="20">
        <f>(B100-B89)/B89</f>
        <v>2.0408163265306142E-2</v>
      </c>
      <c r="E101" s="10">
        <f>(B100-B58)/B58</f>
        <v>-0.23076923076923078</v>
      </c>
    </row>
    <row r="103" spans="1:5" x14ac:dyDescent="0.3">
      <c r="A103" s="1"/>
    </row>
    <row r="130" spans="2:5" x14ac:dyDescent="0.3">
      <c r="B130" s="11"/>
      <c r="C130" s="12"/>
      <c r="D130" s="4"/>
      <c r="E130" s="14"/>
    </row>
  </sheetData>
  <mergeCells count="1">
    <mergeCell ref="D1:H1"/>
  </mergeCells>
  <conditionalFormatting sqref="C10:C51">
    <cfRule type="colorScale" priority="4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59:C100">
    <cfRule type="colorScale" priority="4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drawing r:id="rId2"/>
  <picture r:id="rId3"/>
  <tableParts count="2"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200-00000A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A52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Sector Financiero</vt:lpstr>
      <vt:lpstr>Sector Industrial</vt:lpstr>
      <vt:lpstr>Sector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Gaibor Heredia</dc:creator>
  <cp:lastModifiedBy>Sebastian</cp:lastModifiedBy>
  <dcterms:created xsi:type="dcterms:W3CDTF">2016-11-19T22:41:18Z</dcterms:created>
  <dcterms:modified xsi:type="dcterms:W3CDTF">2019-08-18T00:13:15Z</dcterms:modified>
</cp:coreProperties>
</file>